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cuments\TRABAJO\01-campanas\SEPTIEMBRE\BLENASTOR\ACTIVIDADES 2026\DEL 21 AL 27\reportes\ventas\"/>
    </mc:Choice>
  </mc:AlternateContent>
  <xr:revisionPtr revIDLastSave="0" documentId="13_ncr:1_{3E27F11A-0814-4E8C-BAF8-7194B59F5247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Datos" sheetId="1" r:id="rId1"/>
    <sheet name="Trazabilidad" sheetId="2" r:id="rId2"/>
  </sheets>
  <definedNames>
    <definedName name="_xlnm._FilterDatabase" localSheetId="1" hidden="1">Trazabilidad!$A$14:$H$54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1" i="2" l="1"/>
  <c r="D11" i="2" s="1"/>
  <c r="C10" i="2"/>
  <c r="D10" i="2" s="1"/>
  <c r="C9" i="2"/>
  <c r="D9" i="2" s="1"/>
  <c r="C8" i="2"/>
  <c r="D8" i="2" s="1"/>
  <c r="C7" i="2"/>
  <c r="D7" i="2" s="1"/>
  <c r="C6" i="2"/>
  <c r="D6" i="2" s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<sst xmlns="http://schemas.openxmlformats.org/spreadsheetml/2006/main" count="796" uniqueCount="216">
  <si>
    <t>Fecha</t>
  </si>
  <si>
    <t>Jornada</t>
  </si>
  <si>
    <t>Provincia</t>
  </si>
  <si>
    <t>Ciudad</t>
  </si>
  <si>
    <t>Local</t>
  </si>
  <si>
    <t>Promotor</t>
  </si>
  <si>
    <t>Producto</t>
  </si>
  <si>
    <t>Precio</t>
  </si>
  <si>
    <t>Cantidad</t>
  </si>
  <si>
    <t>Total Ventas</t>
  </si>
  <si>
    <t>SEPTIEMBRE DEL 7 AL 13</t>
  </si>
  <si>
    <t>Manabí</t>
  </si>
  <si>
    <t>Portoviejo</t>
  </si>
  <si>
    <t>Gonzálo Zambrano matriz</t>
  </si>
  <si>
    <t>Sandra Gabriela MUGUERZA MACIAS</t>
  </si>
  <si>
    <t>Blendax Cepillo 2x1</t>
  </si>
  <si>
    <t>BLENDAX FULL MENTA PASTA DENTAL . Unidad 74 g</t>
  </si>
  <si>
    <t>Blendax Multi-Acción X6 Unidades 75 ml</t>
  </si>
  <si>
    <t>Comercial Casanova</t>
  </si>
  <si>
    <t>Blendax 6 Pasta Multi Accion Pasta Carton 1 Unidad</t>
  </si>
  <si>
    <t>Blendax Cepillo X3 Unidades</t>
  </si>
  <si>
    <t>SEPTIEMBRE DEL 14 AL 20</t>
  </si>
  <si>
    <t>Tosagua</t>
  </si>
  <si>
    <t>Roberth Ponce - Comercial Roberth Ponce</t>
  </si>
  <si>
    <t>MARIA DANIELA CEDEÑO LUCAS</t>
  </si>
  <si>
    <t>Blendax Combo Blendax Multi AcciÓn 2x1 82gr Pasta Dental Unidad Unidad 1</t>
  </si>
  <si>
    <t>Blendax Multi Accion Mega Pasta Dental Multi - AcciÒn Unidad 82 Gramos</t>
  </si>
  <si>
    <t>Guayas</t>
  </si>
  <si>
    <t>Pedro Carbo</t>
  </si>
  <si>
    <t>Ericorla S.A. - Supermercado Marisol (C)</t>
  </si>
  <si>
    <t>Gloria Veronica Ponce Ganchoso</t>
  </si>
  <si>
    <t>Blendax Blendax Pasta Full Menta Pague 2 Lleve 3 Caja 60cc 1 1 Unidades</t>
  </si>
  <si>
    <t>Blendax Blendax Ultra Frescura . 1 Unidad</t>
  </si>
  <si>
    <t>Loja</t>
  </si>
  <si>
    <t>COMERCIALIZADORA RAMIREZ GALVAN (ZERIMAR PITAS)</t>
  </si>
  <si>
    <t>Ashly Jamel Martínez Jiménez</t>
  </si>
  <si>
    <t>Blendax Multi-Acción Blanqueadora Menta</t>
  </si>
  <si>
    <t>Blendax Aloe Vera Pasta Dental Aloe Vera Caja 75 Cc</t>
  </si>
  <si>
    <t>Blendax Mega Pasta Dental Full Menta Caja 150 Cc</t>
  </si>
  <si>
    <t>Blendax Pasta Blendy Cool Fresa . X1 34 Gramos</t>
  </si>
  <si>
    <t>Blendax Pasta Dental 150 Cc Manzanilla Unidad 150 Cc</t>
  </si>
  <si>
    <t>Blendax Xtreme White Pasta Dental Xtreme White Tubo 75 Cc</t>
  </si>
  <si>
    <t>Playas</t>
  </si>
  <si>
    <t>COMERCIAL EL EXITO</t>
  </si>
  <si>
    <t>JOSELYN SUGGEY LOZANO MENDEZ</t>
  </si>
  <si>
    <t>Blendax Blendax Pasta Grande 120 . Und 120 Gr</t>
  </si>
  <si>
    <t>Blendax Cepillo Baby Cepillo Carton 1 Unidad</t>
  </si>
  <si>
    <t>Blendax Cepillo Blendax Adulto Cepillo Carton 1 Unidad</t>
  </si>
  <si>
    <t>Blendax Combo Pasta Dental X1 C/u Multi Accion, Full Menta, Ultra Frescura Combo Empaque 1 Unidad</t>
  </si>
  <si>
    <t>Blendax Combo Pasta Dental X2 C/u Ultra Frescura Y Full Menta Combo Empaque 1 Unidad</t>
  </si>
  <si>
    <t>Manta</t>
  </si>
  <si>
    <t>El Arbolito</t>
  </si>
  <si>
    <t>Danna Nahomy Mero Quijije</t>
  </si>
  <si>
    <t>Blendy Cepillo Dental Ndividual Unidad 1 Unidad</t>
  </si>
  <si>
    <t>BLENDY COOL PASTA DENTAL . . 34 g</t>
  </si>
  <si>
    <t>Zerimar Mayorista</t>
  </si>
  <si>
    <t>Nicole Stefania Sarango Zhunaula</t>
  </si>
  <si>
    <t>Blendax Extractos Naturales Carbon Gel Dental Carbon Activado E BambÙ Y Menta Tubo 75 Cc</t>
  </si>
  <si>
    <t>Blendax Multi-Acción X3 Unidades 75 ml</t>
  </si>
  <si>
    <t>Blendax Pasta Sensitive</t>
  </si>
  <si>
    <t>Blendy Kit Escolar Crema Dental+cepillo+toall Blendy Kit Vaso 75 Cc</t>
  </si>
  <si>
    <t>Blendy Cool Dental Fresa Tubo 75 Cc</t>
  </si>
  <si>
    <t>Blendy Cool Gel Dental Bublee Gum Tubo 75 Cc</t>
  </si>
  <si>
    <t>Cepillo Junior H/M</t>
  </si>
  <si>
    <t>Blendy Baby Chiquititos Pasta+Cepillo Caja ml</t>
  </si>
  <si>
    <t>Mega Gaher</t>
  </si>
  <si>
    <t>Daniela Tatiana Tapia Salazar</t>
  </si>
  <si>
    <t>Blendax GEL DENTAL</t>
  </si>
  <si>
    <t>Blendax Crema Dental Blendax Full Menta 75 Cc X1 Caja 75 Cc</t>
  </si>
  <si>
    <t>Blendax Cepillo 3x2</t>
  </si>
  <si>
    <t>Blendax Crema Dental Blendax Multiaccion 75cc X1 Caja 75 Cc</t>
  </si>
  <si>
    <t>Blendax Kids Escolar Blendy Pasta Carton 1 1</t>
  </si>
  <si>
    <t>Blendax Pack Multi - Accion Enguaje Bucal + Pasta + Cepillo . Paquete X1 0 .</t>
  </si>
  <si>
    <t>El Oro</t>
  </si>
  <si>
    <t>Machala</t>
  </si>
  <si>
    <t>San Francisco</t>
  </si>
  <si>
    <t>Melany Yadali Granda Cedillo</t>
  </si>
  <si>
    <t>CHISPAR</t>
  </si>
  <si>
    <t>Ivonne Monserrate Orrala Conforme</t>
  </si>
  <si>
    <t>Blendy Cepillo Extra Suave + 3 AÑos . Und 1 +cepillo</t>
  </si>
  <si>
    <t>Blendax Cepillo Dental Blendax Para Adulto X1 75 Cm</t>
  </si>
  <si>
    <t>Chone</t>
  </si>
  <si>
    <t>AL COSTO</t>
  </si>
  <si>
    <t>Mariela Amnabelly Alvarado giler</t>
  </si>
  <si>
    <t>Blendax Combo Gel Dental 2x1 1 .</t>
  </si>
  <si>
    <t>Blendax Enjuague Enjuague Bocal Menta Fresca Botella 500 Ml</t>
  </si>
  <si>
    <t>SEPTIEMBRE DEL 21 AL 27</t>
  </si>
  <si>
    <t>Los Ríos</t>
  </si>
  <si>
    <t>Babahoyo</t>
  </si>
  <si>
    <t>Dismero Pj</t>
  </si>
  <si>
    <t>Bianca Nahomi Sanchez Morejon</t>
  </si>
  <si>
    <t>Blendy Tuti Frutti Pasta Dental Unidad 1 Unidad</t>
  </si>
  <si>
    <t>Blendax Pasta Dental Multi Accion X 1 Unid. 60 Cc</t>
  </si>
  <si>
    <t>Trazabilidad de depuración</t>
  </si>
  <si>
    <t>Copia depurada; el archivo original permanece intacto. No se modificaron precios, cantidades, fechas ni fórmulas.</t>
  </si>
  <si>
    <t>Conciliación</t>
  </si>
  <si>
    <t>Métrica</t>
  </si>
  <si>
    <t>Antes</t>
  </si>
  <si>
    <t>Después</t>
  </si>
  <si>
    <t>Diferencia</t>
  </si>
  <si>
    <t>Filas</t>
  </si>
  <si>
    <t>Columnas</t>
  </si>
  <si>
    <t>Unidades</t>
  </si>
  <si>
    <t>Ventas</t>
  </si>
  <si>
    <t>Fecha mínima</t>
  </si>
  <si>
    <t>Fecha máxima</t>
  </si>
  <si>
    <t>Registro de cambios</t>
  </si>
  <si>
    <t>ID</t>
  </si>
  <si>
    <t>Hoja</t>
  </si>
  <si>
    <t>Celda</t>
  </si>
  <si>
    <t>Campo</t>
  </si>
  <si>
    <t>Valor original</t>
  </si>
  <si>
    <t>Valor propuesto</t>
  </si>
  <si>
    <t>Regla</t>
  </si>
  <si>
    <t>Aprobación</t>
  </si>
  <si>
    <t>D01-2</t>
  </si>
  <si>
    <t>Datos</t>
  </si>
  <si>
    <t>G2</t>
  </si>
  <si>
    <t>Blendax Cepillo  2x1</t>
  </si>
  <si>
    <t>Colapsar espacios repetidos y eliminar espacios laterales</t>
  </si>
  <si>
    <t>Autorizado por Alan</t>
  </si>
  <si>
    <t>D01-3</t>
  </si>
  <si>
    <t>G3</t>
  </si>
  <si>
    <t>BLENDAX FULL MENTA PASTA DENTAL  . Unidad 74 g</t>
  </si>
  <si>
    <t>D01-4</t>
  </si>
  <si>
    <t>G4</t>
  </si>
  <si>
    <t>Blendax Multi-Acción X6 Unidades  75 ml</t>
  </si>
  <si>
    <t>D01-9</t>
  </si>
  <si>
    <t>G9</t>
  </si>
  <si>
    <t>Blendax Blendax Pasta Full Menta Pague 2 Lleve 3 Caja 60cc 1  1 Unidades</t>
  </si>
  <si>
    <t>D01-10</t>
  </si>
  <si>
    <t>G10</t>
  </si>
  <si>
    <t>D01-11</t>
  </si>
  <si>
    <t>G11</t>
  </si>
  <si>
    <t>Blendax Blendax Ultra Frescura  . 1 Unidad</t>
  </si>
  <si>
    <t>D01-14</t>
  </si>
  <si>
    <t>G14</t>
  </si>
  <si>
    <t>D01-15</t>
  </si>
  <si>
    <t>G15</t>
  </si>
  <si>
    <t>D01-16</t>
  </si>
  <si>
    <t>G16</t>
  </si>
  <si>
    <t>D01-20</t>
  </si>
  <si>
    <t>G20</t>
  </si>
  <si>
    <t>D01-21</t>
  </si>
  <si>
    <t>G21</t>
  </si>
  <si>
    <t>D01-22</t>
  </si>
  <si>
    <t>G22</t>
  </si>
  <si>
    <t>D01-25</t>
  </si>
  <si>
    <t>G25</t>
  </si>
  <si>
    <t>D01-27</t>
  </si>
  <si>
    <t>G27</t>
  </si>
  <si>
    <t>D01-33</t>
  </si>
  <si>
    <t>G33</t>
  </si>
  <si>
    <t>D01-37</t>
  </si>
  <si>
    <t>G37</t>
  </si>
  <si>
    <t>BLENDY COOL PASTA DENTAL  . . 34 g</t>
  </si>
  <si>
    <t>D01-38</t>
  </si>
  <si>
    <t>G38</t>
  </si>
  <si>
    <t>D01-41</t>
  </si>
  <si>
    <t>G41</t>
  </si>
  <si>
    <t>Blendax Multi-Acción X3 Unidades  75 ml</t>
  </si>
  <si>
    <t>D01-43</t>
  </si>
  <si>
    <t>G43</t>
  </si>
  <si>
    <t>Blendy  Kit Escolar Crema Dental+cepillo+toall Blendy Kit Vaso 75 Cc</t>
  </si>
  <si>
    <t>D01-46</t>
  </si>
  <si>
    <t>G46</t>
  </si>
  <si>
    <t>Cepillo Junior  H/M</t>
  </si>
  <si>
    <t>D01-47</t>
  </si>
  <si>
    <t>G47</t>
  </si>
  <si>
    <t>Blendy Baby Chiquititos Pasta+Cepillo  Caja ml</t>
  </si>
  <si>
    <t>D01-49</t>
  </si>
  <si>
    <t>G49</t>
  </si>
  <si>
    <t>Blendax  GEL DENTAL</t>
  </si>
  <si>
    <t>D01-51</t>
  </si>
  <si>
    <t>G51</t>
  </si>
  <si>
    <t>D01-52</t>
  </si>
  <si>
    <t>G52</t>
  </si>
  <si>
    <t>Blendax Cepillo  3x2</t>
  </si>
  <si>
    <t>D01-58</t>
  </si>
  <si>
    <t>G58</t>
  </si>
  <si>
    <t>D01-59</t>
  </si>
  <si>
    <t>G59</t>
  </si>
  <si>
    <t>D01-62</t>
  </si>
  <si>
    <t>G62</t>
  </si>
  <si>
    <t>Blendax Cepillo Dental Blendax Para Adulto  X1 75 Cm</t>
  </si>
  <si>
    <t>D01-64</t>
  </si>
  <si>
    <t>G64</t>
  </si>
  <si>
    <t>D01-65</t>
  </si>
  <si>
    <t>G65</t>
  </si>
  <si>
    <t>Blendax Combo Gel Dental 2x1   1 .</t>
  </si>
  <si>
    <t>D01-67</t>
  </si>
  <si>
    <t>G67</t>
  </si>
  <si>
    <t>D01-70</t>
  </si>
  <si>
    <t>G70</t>
  </si>
  <si>
    <t>D01-72</t>
  </si>
  <si>
    <t>G72</t>
  </si>
  <si>
    <t>D02-18</t>
  </si>
  <si>
    <t>H18</t>
  </si>
  <si>
    <t>Precio (formato)</t>
  </si>
  <si>
    <t>General</t>
  </si>
  <si>
    <t>#,##0.00</t>
  </si>
  <si>
    <t>Uniformar visualización a dos decimales</t>
  </si>
  <si>
    <t>D02-69</t>
  </si>
  <si>
    <t>H69</t>
  </si>
  <si>
    <t>D02-70</t>
  </si>
  <si>
    <t>H70</t>
  </si>
  <si>
    <t>D02-71</t>
  </si>
  <si>
    <t>H71</t>
  </si>
  <si>
    <t>D02-72</t>
  </si>
  <si>
    <t>H72</t>
  </si>
  <si>
    <t>D02-73</t>
  </si>
  <si>
    <t>H73</t>
  </si>
  <si>
    <t>D02-74</t>
  </si>
  <si>
    <t>H74</t>
  </si>
  <si>
    <t>D02-75</t>
  </si>
  <si>
    <t>H75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</si>
</sst>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2"/>
      <color theme="1"/>
      <name val="Arial"/>
      <family val="2"/>
      <charset val="1"/>
    </font>
    <font>
      <b/>
      <sz val="16"/>
      <color rgb="FFFFFFFF"/>
      <name val="Arial"/>
      <charset val="1"/>
    </font>
    <font>
      <i/>
      <sz val="10"/>
      <color rgb="FF44546A"/>
      <name val="Arial"/>
      <charset val="1"/>
    </font>
    <font>
      <b/>
      <sz val="12"/>
      <color rgb="FFFFFFFF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sz val="9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/>
        <bgColor rgb="FFFF9900"/>
      </patternFill>
    </fill>
    <fill>
      <patternFill patternType="solid">
        <fgColor rgb="FF1F4E78"/>
        <bgColor rgb="FF44546A"/>
      </patternFill>
    </fill>
    <fill>
      <patternFill patternType="solid">
        <fgColor rgb="FF5B9BD5"/>
        <bgColor rgb="FF4472C4"/>
      </patternFill>
    </fill>
    <fill>
      <patternFill patternType="solid">
        <fgColor rgb="FF4472C4"/>
        <bgColor rgb="FF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4" borderId="0" xfId="0" applyFont="1" applyFill="1"/>
    <xf numFmtId="0" fontId="4" fillId="0" borderId="0" xfId="0" applyFont="1"/>
    <xf numFmtId="0" fontId="3" fillId="3" borderId="0" xfId="0" applyFont="1" applyFill="1"/>
    <xf numFmtId="0" fontId="1" fillId="2" borderId="0" xfId="0" applyFont="1" applyFill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2" fillId="0" borderId="0" xfId="0" applyFont="1"/>
    <xf numFmtId="0" fontId="5" fillId="4" borderId="0" xfId="0" applyFont="1" applyFill="1"/>
    <xf numFmtId="0" fontId="6" fillId="5" borderId="0" xfId="0" applyFont="1" applyFill="1"/>
    <xf numFmtId="0" fontId="7" fillId="0" borderId="0" xfId="0" applyFont="1"/>
    <xf numFmtId="3" fontId="7" fillId="0" borderId="0" xfId="0" applyNumberFormat="1" applyFont="1"/>
    <xf numFmtId="4" fontId="7" fillId="0" borderId="0" xfId="0" applyNumberFormat="1" applyFont="1"/>
    <xf numFmtId="164" fontId="7" fillId="0" borderId="0" xfId="0" applyNumberFormat="1" applyFont="1"/>
    <xf numFmtId="0" fontId="6" fillId="5" borderId="0" xfId="0" applyFont="1" applyFill="1" applyAlignment="1">
      <alignment horizontal="center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0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topLeftCell="A53" zoomScaleNormal="100" workbookViewId="0">
      <selection activeCell="A75" sqref="A75"/>
    </sheetView>
  </sheetViews>
  <sheetFormatPr baseColWidth="10" defaultColWidth="9.140625" defaultRowHeight="15" x14ac:dyDescent="0.25"/>
  <cols>
    <col min="1" max="1" width="10.7109375" bestFit="1" customWidth="1"/>
    <col min="2" max="2" width="23" bestFit="1" customWidth="1"/>
    <col min="4" max="4" width="11.85546875" bestFit="1" customWidth="1"/>
    <col min="5" max="5" width="51.5703125" customWidth="1"/>
    <col min="6" max="6" width="33.5703125" bestFit="1" customWidth="1"/>
    <col min="7" max="7" width="93.28515625" customWidth="1"/>
    <col min="8" max="8" width="6.5703125" customWidth="1"/>
    <col min="9" max="9" width="8.85546875" customWidth="1"/>
    <col min="10" max="10" width="12" customWidth="1"/>
  </cols>
  <sheetData>
    <row r="1" spans="1:1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25">
      <c r="A2" s="5">
        <v>46277</v>
      </c>
      <c r="B2" s="5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7">
        <v>2.2999999999999998</v>
      </c>
      <c r="I2" s="6">
        <v>3</v>
      </c>
      <c r="J2" s="7">
        <f t="shared" ref="J2:J33" si="0">H2*I2</f>
        <v>6.8999999999999995</v>
      </c>
    </row>
    <row r="3" spans="1:10" x14ac:dyDescent="0.25">
      <c r="A3" s="5">
        <v>46277</v>
      </c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16</v>
      </c>
      <c r="H3" s="7">
        <v>0.85</v>
      </c>
      <c r="I3" s="6">
        <v>9</v>
      </c>
      <c r="J3" s="7">
        <f t="shared" si="0"/>
        <v>7.6499999999999995</v>
      </c>
    </row>
    <row r="4" spans="1:10" x14ac:dyDescent="0.25">
      <c r="A4" s="5">
        <v>46277</v>
      </c>
      <c r="B4" s="5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17</v>
      </c>
      <c r="H4" s="7">
        <v>0.85</v>
      </c>
      <c r="I4" s="6">
        <v>14</v>
      </c>
      <c r="J4" s="7">
        <f t="shared" si="0"/>
        <v>11.9</v>
      </c>
    </row>
    <row r="5" spans="1:10" x14ac:dyDescent="0.25">
      <c r="A5" s="5">
        <v>46277</v>
      </c>
      <c r="B5" s="5" t="s">
        <v>10</v>
      </c>
      <c r="C5" s="6" t="s">
        <v>11</v>
      </c>
      <c r="D5" s="6" t="s">
        <v>12</v>
      </c>
      <c r="E5" s="6" t="s">
        <v>18</v>
      </c>
      <c r="F5" s="6" t="s">
        <v>14</v>
      </c>
      <c r="G5" s="6" t="s">
        <v>19</v>
      </c>
      <c r="H5" s="7">
        <v>0.95</v>
      </c>
      <c r="I5" s="6">
        <v>17</v>
      </c>
      <c r="J5" s="7">
        <f t="shared" si="0"/>
        <v>16.149999999999999</v>
      </c>
    </row>
    <row r="6" spans="1:10" x14ac:dyDescent="0.25">
      <c r="A6" s="5">
        <v>46277</v>
      </c>
      <c r="B6" s="5" t="s">
        <v>10</v>
      </c>
      <c r="C6" s="6" t="s">
        <v>11</v>
      </c>
      <c r="D6" s="6" t="s">
        <v>12</v>
      </c>
      <c r="E6" s="6" t="s">
        <v>18</v>
      </c>
      <c r="F6" s="6" t="s">
        <v>14</v>
      </c>
      <c r="G6" s="6" t="s">
        <v>20</v>
      </c>
      <c r="H6" s="7">
        <v>3.1</v>
      </c>
      <c r="I6" s="6">
        <v>7</v>
      </c>
      <c r="J6" s="7">
        <f t="shared" si="0"/>
        <v>21.7</v>
      </c>
    </row>
    <row r="7" spans="1:10" x14ac:dyDescent="0.25">
      <c r="A7" s="5">
        <v>46284</v>
      </c>
      <c r="B7" s="5" t="s">
        <v>21</v>
      </c>
      <c r="C7" s="6" t="s">
        <v>11</v>
      </c>
      <c r="D7" s="6" t="s">
        <v>22</v>
      </c>
      <c r="E7" s="6" t="s">
        <v>23</v>
      </c>
      <c r="F7" s="6" t="s">
        <v>24</v>
      </c>
      <c r="G7" s="6" t="s">
        <v>25</v>
      </c>
      <c r="H7" s="7">
        <v>1.5</v>
      </c>
      <c r="I7" s="6">
        <v>41</v>
      </c>
      <c r="J7" s="7">
        <f t="shared" si="0"/>
        <v>61.5</v>
      </c>
    </row>
    <row r="8" spans="1:10" x14ac:dyDescent="0.25">
      <c r="A8" s="5">
        <v>46284</v>
      </c>
      <c r="B8" s="5" t="s">
        <v>21</v>
      </c>
      <c r="C8" s="6" t="s">
        <v>11</v>
      </c>
      <c r="D8" s="6" t="s">
        <v>22</v>
      </c>
      <c r="E8" s="6" t="s">
        <v>23</v>
      </c>
      <c r="F8" s="6" t="s">
        <v>24</v>
      </c>
      <c r="G8" s="6" t="s">
        <v>26</v>
      </c>
      <c r="H8" s="7">
        <v>0.8</v>
      </c>
      <c r="I8" s="6">
        <v>7</v>
      </c>
      <c r="J8" s="7">
        <f t="shared" si="0"/>
        <v>5.6000000000000005</v>
      </c>
    </row>
    <row r="9" spans="1:10" x14ac:dyDescent="0.25">
      <c r="A9" s="5">
        <v>46284</v>
      </c>
      <c r="B9" s="5" t="s">
        <v>21</v>
      </c>
      <c r="C9" s="6" t="s">
        <v>27</v>
      </c>
      <c r="D9" s="6" t="s">
        <v>28</v>
      </c>
      <c r="E9" s="6" t="s">
        <v>29</v>
      </c>
      <c r="F9" s="6" t="s">
        <v>30</v>
      </c>
      <c r="G9" s="6" t="s">
        <v>31</v>
      </c>
      <c r="H9" s="7">
        <v>2.75</v>
      </c>
      <c r="I9" s="6">
        <v>3</v>
      </c>
      <c r="J9" s="7">
        <f t="shared" si="0"/>
        <v>8.25</v>
      </c>
    </row>
    <row r="10" spans="1:10" x14ac:dyDescent="0.25">
      <c r="A10" s="5">
        <v>46284</v>
      </c>
      <c r="B10" s="5" t="s">
        <v>21</v>
      </c>
      <c r="C10" s="6" t="s">
        <v>27</v>
      </c>
      <c r="D10" s="6" t="s">
        <v>28</v>
      </c>
      <c r="E10" s="6" t="s">
        <v>29</v>
      </c>
      <c r="F10" s="6" t="s">
        <v>30</v>
      </c>
      <c r="G10" s="6" t="s">
        <v>16</v>
      </c>
      <c r="H10" s="7">
        <v>0.8</v>
      </c>
      <c r="I10" s="6">
        <v>25</v>
      </c>
      <c r="J10" s="7">
        <f t="shared" si="0"/>
        <v>20</v>
      </c>
    </row>
    <row r="11" spans="1:10" x14ac:dyDescent="0.25">
      <c r="A11" s="5">
        <v>46284</v>
      </c>
      <c r="B11" s="5" t="s">
        <v>21</v>
      </c>
      <c r="C11" s="6" t="s">
        <v>27</v>
      </c>
      <c r="D11" s="6" t="s">
        <v>28</v>
      </c>
      <c r="E11" s="6" t="s">
        <v>29</v>
      </c>
      <c r="F11" s="6" t="s">
        <v>30</v>
      </c>
      <c r="G11" s="6" t="s">
        <v>32</v>
      </c>
      <c r="H11" s="7">
        <v>0.92</v>
      </c>
      <c r="I11" s="6">
        <v>15</v>
      </c>
      <c r="J11" s="7">
        <f t="shared" si="0"/>
        <v>13.8</v>
      </c>
    </row>
    <row r="12" spans="1:10" ht="15.75" customHeight="1" x14ac:dyDescent="0.25">
      <c r="A12" s="5">
        <v>46284</v>
      </c>
      <c r="B12" s="5" t="s">
        <v>21</v>
      </c>
      <c r="C12" s="6" t="s">
        <v>33</v>
      </c>
      <c r="D12" s="6" t="s">
        <v>33</v>
      </c>
      <c r="E12" s="6" t="s">
        <v>34</v>
      </c>
      <c r="F12" s="6" t="s">
        <v>35</v>
      </c>
      <c r="G12" s="8" t="s">
        <v>36</v>
      </c>
      <c r="H12" s="7">
        <v>1.82</v>
      </c>
      <c r="I12" s="6">
        <v>5</v>
      </c>
      <c r="J12" s="7">
        <f t="shared" si="0"/>
        <v>9.1</v>
      </c>
    </row>
    <row r="13" spans="1:10" x14ac:dyDescent="0.25">
      <c r="A13" s="5">
        <v>46284</v>
      </c>
      <c r="B13" s="5" t="s">
        <v>21</v>
      </c>
      <c r="C13" s="6" t="s">
        <v>33</v>
      </c>
      <c r="D13" s="6" t="s">
        <v>33</v>
      </c>
      <c r="E13" s="6" t="s">
        <v>34</v>
      </c>
      <c r="F13" s="6" t="s">
        <v>35</v>
      </c>
      <c r="G13" s="6" t="s">
        <v>37</v>
      </c>
      <c r="H13" s="7">
        <v>1.95</v>
      </c>
      <c r="I13" s="6">
        <v>4</v>
      </c>
      <c r="J13" s="7">
        <f t="shared" si="0"/>
        <v>7.8</v>
      </c>
    </row>
    <row r="14" spans="1:10" x14ac:dyDescent="0.25">
      <c r="A14" s="5">
        <v>46284</v>
      </c>
      <c r="B14" s="5" t="s">
        <v>21</v>
      </c>
      <c r="C14" s="6" t="s">
        <v>33</v>
      </c>
      <c r="D14" s="6" t="s">
        <v>33</v>
      </c>
      <c r="E14" s="6" t="s">
        <v>34</v>
      </c>
      <c r="F14" s="6" t="s">
        <v>35</v>
      </c>
      <c r="G14" s="6" t="s">
        <v>31</v>
      </c>
      <c r="H14" s="7">
        <v>3.63</v>
      </c>
      <c r="I14" s="6">
        <v>10</v>
      </c>
      <c r="J14" s="7">
        <f t="shared" si="0"/>
        <v>36.299999999999997</v>
      </c>
    </row>
    <row r="15" spans="1:10" x14ac:dyDescent="0.25">
      <c r="A15" s="5">
        <v>46284</v>
      </c>
      <c r="B15" s="5" t="s">
        <v>21</v>
      </c>
      <c r="C15" s="6" t="s">
        <v>33</v>
      </c>
      <c r="D15" s="6" t="s">
        <v>33</v>
      </c>
      <c r="E15" s="6" t="s">
        <v>34</v>
      </c>
      <c r="F15" s="6" t="s">
        <v>35</v>
      </c>
      <c r="G15" s="6" t="s">
        <v>32</v>
      </c>
      <c r="H15" s="7">
        <v>1</v>
      </c>
      <c r="I15" s="6">
        <v>8</v>
      </c>
      <c r="J15" s="7">
        <f t="shared" si="0"/>
        <v>8</v>
      </c>
    </row>
    <row r="16" spans="1:10" x14ac:dyDescent="0.25">
      <c r="A16" s="5">
        <v>46284</v>
      </c>
      <c r="B16" s="5" t="s">
        <v>21</v>
      </c>
      <c r="C16" s="6" t="s">
        <v>33</v>
      </c>
      <c r="D16" s="6" t="s">
        <v>33</v>
      </c>
      <c r="E16" s="6" t="s">
        <v>34</v>
      </c>
      <c r="F16" s="6" t="s">
        <v>35</v>
      </c>
      <c r="G16" s="6" t="s">
        <v>16</v>
      </c>
      <c r="H16" s="7">
        <v>0.8</v>
      </c>
      <c r="I16" s="6">
        <v>2</v>
      </c>
      <c r="J16" s="7">
        <f t="shared" si="0"/>
        <v>1.6</v>
      </c>
    </row>
    <row r="17" spans="1:10" x14ac:dyDescent="0.25">
      <c r="A17" s="5">
        <v>46284</v>
      </c>
      <c r="B17" s="5" t="s">
        <v>21</v>
      </c>
      <c r="C17" s="6" t="s">
        <v>33</v>
      </c>
      <c r="D17" s="6" t="s">
        <v>33</v>
      </c>
      <c r="E17" s="6" t="s">
        <v>34</v>
      </c>
      <c r="F17" s="6" t="s">
        <v>35</v>
      </c>
      <c r="G17" s="6" t="s">
        <v>38</v>
      </c>
      <c r="H17" s="7">
        <v>2.52</v>
      </c>
      <c r="I17" s="6">
        <v>5</v>
      </c>
      <c r="J17" s="7">
        <f t="shared" si="0"/>
        <v>12.6</v>
      </c>
    </row>
    <row r="18" spans="1:10" x14ac:dyDescent="0.25">
      <c r="A18" s="5">
        <v>46284</v>
      </c>
      <c r="B18" s="5" t="s">
        <v>21</v>
      </c>
      <c r="C18" s="6" t="s">
        <v>33</v>
      </c>
      <c r="D18" s="6" t="s">
        <v>33</v>
      </c>
      <c r="E18" s="6" t="s">
        <v>34</v>
      </c>
      <c r="F18" s="6" t="s">
        <v>35</v>
      </c>
      <c r="G18" s="6" t="s">
        <v>39</v>
      </c>
      <c r="H18" s="7">
        <v>0.89</v>
      </c>
      <c r="I18" s="6">
        <v>2</v>
      </c>
      <c r="J18" s="7">
        <f t="shared" si="0"/>
        <v>1.78</v>
      </c>
    </row>
    <row r="19" spans="1:10" x14ac:dyDescent="0.25">
      <c r="A19" s="5">
        <v>46284</v>
      </c>
      <c r="B19" s="5" t="s">
        <v>21</v>
      </c>
      <c r="C19" s="6" t="s">
        <v>33</v>
      </c>
      <c r="D19" s="6" t="s">
        <v>33</v>
      </c>
      <c r="E19" s="6" t="s">
        <v>34</v>
      </c>
      <c r="F19" s="6" t="s">
        <v>35</v>
      </c>
      <c r="G19" s="6" t="s">
        <v>40</v>
      </c>
      <c r="H19" s="7">
        <v>1.94</v>
      </c>
      <c r="I19" s="6">
        <v>3</v>
      </c>
      <c r="J19" s="7">
        <f t="shared" si="0"/>
        <v>5.82</v>
      </c>
    </row>
    <row r="20" spans="1:10" x14ac:dyDescent="0.25">
      <c r="A20" s="5">
        <v>46284</v>
      </c>
      <c r="B20" s="5" t="s">
        <v>21</v>
      </c>
      <c r="C20" s="6" t="s">
        <v>11</v>
      </c>
      <c r="D20" s="6" t="s">
        <v>12</v>
      </c>
      <c r="E20" s="6" t="s">
        <v>13</v>
      </c>
      <c r="F20" s="6" t="s">
        <v>14</v>
      </c>
      <c r="G20" s="6" t="s">
        <v>15</v>
      </c>
      <c r="H20" s="7">
        <v>2.2999999999999998</v>
      </c>
      <c r="I20" s="6">
        <v>2</v>
      </c>
      <c r="J20" s="7">
        <f t="shared" si="0"/>
        <v>4.5999999999999996</v>
      </c>
    </row>
    <row r="21" spans="1:10" x14ac:dyDescent="0.25">
      <c r="A21" s="5">
        <v>46284</v>
      </c>
      <c r="B21" s="5" t="s">
        <v>21</v>
      </c>
      <c r="C21" s="6" t="s">
        <v>11</v>
      </c>
      <c r="D21" s="6" t="s">
        <v>12</v>
      </c>
      <c r="E21" s="6" t="s">
        <v>13</v>
      </c>
      <c r="F21" s="6" t="s">
        <v>14</v>
      </c>
      <c r="G21" s="6" t="s">
        <v>16</v>
      </c>
      <c r="H21" s="7">
        <v>0.85</v>
      </c>
      <c r="I21" s="6">
        <v>14</v>
      </c>
      <c r="J21" s="7">
        <f t="shared" si="0"/>
        <v>11.9</v>
      </c>
    </row>
    <row r="22" spans="1:10" x14ac:dyDescent="0.25">
      <c r="A22" s="5">
        <v>46284</v>
      </c>
      <c r="B22" s="5" t="s">
        <v>21</v>
      </c>
      <c r="C22" s="6" t="s">
        <v>11</v>
      </c>
      <c r="D22" s="6" t="s">
        <v>12</v>
      </c>
      <c r="E22" s="6" t="s">
        <v>13</v>
      </c>
      <c r="F22" s="6" t="s">
        <v>14</v>
      </c>
      <c r="G22" s="6" t="s">
        <v>17</v>
      </c>
      <c r="H22" s="7">
        <v>0.85</v>
      </c>
      <c r="I22" s="6">
        <v>16</v>
      </c>
      <c r="J22" s="7">
        <f t="shared" si="0"/>
        <v>13.6</v>
      </c>
    </row>
    <row r="23" spans="1:10" x14ac:dyDescent="0.25">
      <c r="A23" s="5">
        <v>46284</v>
      </c>
      <c r="B23" s="5" t="s">
        <v>21</v>
      </c>
      <c r="C23" s="6" t="s">
        <v>11</v>
      </c>
      <c r="D23" s="6" t="s">
        <v>12</v>
      </c>
      <c r="E23" s="6" t="s">
        <v>13</v>
      </c>
      <c r="F23" s="6" t="s">
        <v>14</v>
      </c>
      <c r="G23" s="6" t="s">
        <v>41</v>
      </c>
      <c r="H23" s="7">
        <v>2.4</v>
      </c>
      <c r="I23" s="6">
        <v>2</v>
      </c>
      <c r="J23" s="7">
        <f t="shared" si="0"/>
        <v>4.8</v>
      </c>
    </row>
    <row r="24" spans="1:10" x14ac:dyDescent="0.25">
      <c r="A24" s="5">
        <v>46284</v>
      </c>
      <c r="B24" s="5" t="s">
        <v>21</v>
      </c>
      <c r="C24" s="6" t="s">
        <v>27</v>
      </c>
      <c r="D24" s="6" t="s">
        <v>42</v>
      </c>
      <c r="E24" s="6" t="s">
        <v>43</v>
      </c>
      <c r="F24" s="6" t="s">
        <v>44</v>
      </c>
      <c r="G24" s="6" t="s">
        <v>37</v>
      </c>
      <c r="H24" s="7">
        <v>1.95</v>
      </c>
      <c r="I24" s="6">
        <v>5</v>
      </c>
      <c r="J24" s="7">
        <f t="shared" si="0"/>
        <v>9.75</v>
      </c>
    </row>
    <row r="25" spans="1:10" x14ac:dyDescent="0.25">
      <c r="A25" s="5">
        <v>46284</v>
      </c>
      <c r="B25" s="5" t="s">
        <v>21</v>
      </c>
      <c r="C25" s="6" t="s">
        <v>27</v>
      </c>
      <c r="D25" s="6" t="s">
        <v>42</v>
      </c>
      <c r="E25" s="6" t="s">
        <v>43</v>
      </c>
      <c r="F25" s="6" t="s">
        <v>44</v>
      </c>
      <c r="G25" s="6" t="s">
        <v>31</v>
      </c>
      <c r="H25" s="7">
        <v>2.4500000000000002</v>
      </c>
      <c r="I25" s="6">
        <v>6</v>
      </c>
      <c r="J25" s="7">
        <f t="shared" si="0"/>
        <v>14.700000000000001</v>
      </c>
    </row>
    <row r="26" spans="1:10" x14ac:dyDescent="0.25">
      <c r="A26" s="5">
        <v>46284</v>
      </c>
      <c r="B26" s="5" t="s">
        <v>21</v>
      </c>
      <c r="C26" s="6" t="s">
        <v>27</v>
      </c>
      <c r="D26" s="6" t="s">
        <v>42</v>
      </c>
      <c r="E26" s="6" t="s">
        <v>43</v>
      </c>
      <c r="F26" s="6" t="s">
        <v>44</v>
      </c>
      <c r="G26" s="6" t="s">
        <v>45</v>
      </c>
      <c r="H26" s="7">
        <v>0.9</v>
      </c>
      <c r="I26" s="6">
        <v>10</v>
      </c>
      <c r="J26" s="7">
        <f t="shared" si="0"/>
        <v>9</v>
      </c>
    </row>
    <row r="27" spans="1:10" x14ac:dyDescent="0.25">
      <c r="A27" s="5">
        <v>46284</v>
      </c>
      <c r="B27" s="5" t="s">
        <v>21</v>
      </c>
      <c r="C27" s="6" t="s">
        <v>27</v>
      </c>
      <c r="D27" s="6" t="s">
        <v>42</v>
      </c>
      <c r="E27" s="6" t="s">
        <v>43</v>
      </c>
      <c r="F27" s="6" t="s">
        <v>44</v>
      </c>
      <c r="G27" s="6" t="s">
        <v>32</v>
      </c>
      <c r="H27" s="7">
        <v>0.9</v>
      </c>
      <c r="I27" s="6">
        <v>10</v>
      </c>
      <c r="J27" s="7">
        <f t="shared" si="0"/>
        <v>9</v>
      </c>
    </row>
    <row r="28" spans="1:10" x14ac:dyDescent="0.25">
      <c r="A28" s="5">
        <v>46284</v>
      </c>
      <c r="B28" s="5" t="s">
        <v>21</v>
      </c>
      <c r="C28" s="6" t="s">
        <v>27</v>
      </c>
      <c r="D28" s="6" t="s">
        <v>42</v>
      </c>
      <c r="E28" s="6" t="s">
        <v>43</v>
      </c>
      <c r="F28" s="6" t="s">
        <v>44</v>
      </c>
      <c r="G28" s="6" t="s">
        <v>46</v>
      </c>
      <c r="H28" s="7">
        <v>0.75</v>
      </c>
      <c r="I28" s="6">
        <v>7</v>
      </c>
      <c r="J28" s="7">
        <f t="shared" si="0"/>
        <v>5.25</v>
      </c>
    </row>
    <row r="29" spans="1:10" x14ac:dyDescent="0.25">
      <c r="A29" s="5">
        <v>46284</v>
      </c>
      <c r="B29" s="5" t="s">
        <v>21</v>
      </c>
      <c r="C29" s="6" t="s">
        <v>27</v>
      </c>
      <c r="D29" s="6" t="s">
        <v>42</v>
      </c>
      <c r="E29" s="6" t="s">
        <v>43</v>
      </c>
      <c r="F29" s="6" t="s">
        <v>44</v>
      </c>
      <c r="G29" s="6" t="s">
        <v>47</v>
      </c>
      <c r="H29" s="7">
        <v>1</v>
      </c>
      <c r="I29" s="6">
        <v>3</v>
      </c>
      <c r="J29" s="7">
        <f t="shared" si="0"/>
        <v>3</v>
      </c>
    </row>
    <row r="30" spans="1:10" x14ac:dyDescent="0.25">
      <c r="A30" s="5">
        <v>46284</v>
      </c>
      <c r="B30" s="5" t="s">
        <v>21</v>
      </c>
      <c r="C30" s="6" t="s">
        <v>27</v>
      </c>
      <c r="D30" s="6" t="s">
        <v>42</v>
      </c>
      <c r="E30" s="6" t="s">
        <v>43</v>
      </c>
      <c r="F30" s="6" t="s">
        <v>44</v>
      </c>
      <c r="G30" s="6" t="s">
        <v>48</v>
      </c>
      <c r="H30" s="7">
        <v>1</v>
      </c>
      <c r="I30" s="6">
        <v>5</v>
      </c>
      <c r="J30" s="7">
        <f t="shared" si="0"/>
        <v>5</v>
      </c>
    </row>
    <row r="31" spans="1:10" x14ac:dyDescent="0.25">
      <c r="A31" s="5">
        <v>46284</v>
      </c>
      <c r="B31" s="5" t="s">
        <v>21</v>
      </c>
      <c r="C31" s="6" t="s">
        <v>27</v>
      </c>
      <c r="D31" s="6" t="s">
        <v>42</v>
      </c>
      <c r="E31" s="6" t="s">
        <v>43</v>
      </c>
      <c r="F31" s="6" t="s">
        <v>44</v>
      </c>
      <c r="G31" s="6" t="s">
        <v>49</v>
      </c>
      <c r="H31" s="7">
        <v>2.5</v>
      </c>
      <c r="I31" s="6">
        <v>5</v>
      </c>
      <c r="J31" s="7">
        <f t="shared" si="0"/>
        <v>12.5</v>
      </c>
    </row>
    <row r="32" spans="1:10" x14ac:dyDescent="0.25">
      <c r="A32" s="5">
        <v>46284</v>
      </c>
      <c r="B32" s="5" t="s">
        <v>21</v>
      </c>
      <c r="C32" s="6" t="s">
        <v>27</v>
      </c>
      <c r="D32" s="6" t="s">
        <v>42</v>
      </c>
      <c r="E32" s="6" t="s">
        <v>43</v>
      </c>
      <c r="F32" s="6" t="s">
        <v>44</v>
      </c>
      <c r="G32" s="6" t="s">
        <v>26</v>
      </c>
      <c r="H32" s="7">
        <v>0.95</v>
      </c>
      <c r="I32" s="6">
        <v>8</v>
      </c>
      <c r="J32" s="7">
        <f t="shared" si="0"/>
        <v>7.6</v>
      </c>
    </row>
    <row r="33" spans="1:10" x14ac:dyDescent="0.25">
      <c r="A33" s="5">
        <v>46284</v>
      </c>
      <c r="B33" s="5" t="s">
        <v>21</v>
      </c>
      <c r="C33" s="6" t="s">
        <v>11</v>
      </c>
      <c r="D33" s="6" t="s">
        <v>50</v>
      </c>
      <c r="E33" s="6" t="s">
        <v>51</v>
      </c>
      <c r="F33" s="6" t="s">
        <v>52</v>
      </c>
      <c r="G33" s="6" t="s">
        <v>32</v>
      </c>
      <c r="H33" s="7">
        <v>1</v>
      </c>
      <c r="I33" s="6">
        <v>22</v>
      </c>
      <c r="J33" s="7">
        <f t="shared" si="0"/>
        <v>22</v>
      </c>
    </row>
    <row r="34" spans="1:10" x14ac:dyDescent="0.25">
      <c r="A34" s="5">
        <v>46284</v>
      </c>
      <c r="B34" s="5" t="s">
        <v>21</v>
      </c>
      <c r="C34" s="6" t="s">
        <v>11</v>
      </c>
      <c r="D34" s="6" t="s">
        <v>50</v>
      </c>
      <c r="E34" s="6" t="s">
        <v>51</v>
      </c>
      <c r="F34" s="6" t="s">
        <v>52</v>
      </c>
      <c r="G34" s="6" t="s">
        <v>19</v>
      </c>
      <c r="H34" s="7">
        <v>0.9</v>
      </c>
      <c r="I34" s="6">
        <v>21</v>
      </c>
      <c r="J34" s="7">
        <f t="shared" ref="J34:J65" si="1">H34*I34</f>
        <v>18.900000000000002</v>
      </c>
    </row>
    <row r="35" spans="1:10" x14ac:dyDescent="0.25">
      <c r="A35" s="5">
        <v>46284</v>
      </c>
      <c r="B35" s="5" t="s">
        <v>21</v>
      </c>
      <c r="C35" s="6" t="s">
        <v>11</v>
      </c>
      <c r="D35" s="6" t="s">
        <v>50</v>
      </c>
      <c r="E35" s="6" t="s">
        <v>51</v>
      </c>
      <c r="F35" s="6" t="s">
        <v>52</v>
      </c>
      <c r="G35" s="6" t="s">
        <v>47</v>
      </c>
      <c r="H35" s="7">
        <v>0.8</v>
      </c>
      <c r="I35" s="6">
        <v>13</v>
      </c>
      <c r="J35" s="7">
        <f t="shared" si="1"/>
        <v>10.4</v>
      </c>
    </row>
    <row r="36" spans="1:10" x14ac:dyDescent="0.25">
      <c r="A36" s="5">
        <v>46284</v>
      </c>
      <c r="B36" s="5" t="s">
        <v>21</v>
      </c>
      <c r="C36" s="6" t="s">
        <v>11</v>
      </c>
      <c r="D36" s="6" t="s">
        <v>50</v>
      </c>
      <c r="E36" s="6" t="s">
        <v>51</v>
      </c>
      <c r="F36" s="6" t="s">
        <v>52</v>
      </c>
      <c r="G36" s="6" t="s">
        <v>53</v>
      </c>
      <c r="H36" s="7">
        <v>0.8</v>
      </c>
      <c r="I36" s="6">
        <v>2</v>
      </c>
      <c r="J36" s="7">
        <f t="shared" si="1"/>
        <v>1.6</v>
      </c>
    </row>
    <row r="37" spans="1:10" x14ac:dyDescent="0.25">
      <c r="A37" s="5">
        <v>46284</v>
      </c>
      <c r="B37" s="5" t="s">
        <v>21</v>
      </c>
      <c r="C37" s="6" t="s">
        <v>11</v>
      </c>
      <c r="D37" s="6" t="s">
        <v>50</v>
      </c>
      <c r="E37" s="6" t="s">
        <v>51</v>
      </c>
      <c r="F37" s="6" t="s">
        <v>52</v>
      </c>
      <c r="G37" s="6" t="s">
        <v>54</v>
      </c>
      <c r="H37" s="7">
        <v>0.85</v>
      </c>
      <c r="I37" s="6">
        <v>7</v>
      </c>
      <c r="J37" s="7">
        <f t="shared" si="1"/>
        <v>5.95</v>
      </c>
    </row>
    <row r="38" spans="1:10" x14ac:dyDescent="0.25">
      <c r="A38" s="5">
        <v>46284</v>
      </c>
      <c r="B38" s="5" t="s">
        <v>21</v>
      </c>
      <c r="C38" s="6" t="s">
        <v>33</v>
      </c>
      <c r="D38" s="6" t="s">
        <v>33</v>
      </c>
      <c r="E38" s="6" t="s">
        <v>55</v>
      </c>
      <c r="F38" s="6" t="s">
        <v>56</v>
      </c>
      <c r="G38" s="6" t="s">
        <v>31</v>
      </c>
      <c r="H38" s="7">
        <v>2.6</v>
      </c>
      <c r="I38" s="6">
        <v>3</v>
      </c>
      <c r="J38" s="7">
        <f t="shared" si="1"/>
        <v>7.8000000000000007</v>
      </c>
    </row>
    <row r="39" spans="1:10" x14ac:dyDescent="0.25">
      <c r="A39" s="5">
        <v>46284</v>
      </c>
      <c r="B39" s="5" t="s">
        <v>21</v>
      </c>
      <c r="C39" s="6" t="s">
        <v>33</v>
      </c>
      <c r="D39" s="6" t="s">
        <v>33</v>
      </c>
      <c r="E39" s="6" t="s">
        <v>55</v>
      </c>
      <c r="F39" s="6" t="s">
        <v>56</v>
      </c>
      <c r="G39" s="6" t="s">
        <v>47</v>
      </c>
      <c r="H39" s="7">
        <v>0.8</v>
      </c>
      <c r="I39" s="6">
        <v>2</v>
      </c>
      <c r="J39" s="7">
        <f t="shared" si="1"/>
        <v>1.6</v>
      </c>
    </row>
    <row r="40" spans="1:10" x14ac:dyDescent="0.25">
      <c r="A40" s="5">
        <v>46284</v>
      </c>
      <c r="B40" s="5" t="s">
        <v>21</v>
      </c>
      <c r="C40" s="6" t="s">
        <v>33</v>
      </c>
      <c r="D40" s="6" t="s">
        <v>33</v>
      </c>
      <c r="E40" s="6" t="s">
        <v>55</v>
      </c>
      <c r="F40" s="6" t="s">
        <v>56</v>
      </c>
      <c r="G40" s="6" t="s">
        <v>57</v>
      </c>
      <c r="H40" s="7">
        <v>2.4</v>
      </c>
      <c r="I40" s="6">
        <v>7</v>
      </c>
      <c r="J40" s="7">
        <f t="shared" si="1"/>
        <v>16.8</v>
      </c>
    </row>
    <row r="41" spans="1:10" x14ac:dyDescent="0.25">
      <c r="A41" s="5">
        <v>46284</v>
      </c>
      <c r="B41" s="5" t="s">
        <v>21</v>
      </c>
      <c r="C41" s="6" t="s">
        <v>33</v>
      </c>
      <c r="D41" s="6" t="s">
        <v>33</v>
      </c>
      <c r="E41" s="6" t="s">
        <v>55</v>
      </c>
      <c r="F41" s="6" t="s">
        <v>56</v>
      </c>
      <c r="G41" s="6" t="s">
        <v>58</v>
      </c>
      <c r="H41" s="7">
        <v>4.8</v>
      </c>
      <c r="I41" s="6">
        <v>4</v>
      </c>
      <c r="J41" s="7">
        <f t="shared" si="1"/>
        <v>19.2</v>
      </c>
    </row>
    <row r="42" spans="1:10" x14ac:dyDescent="0.25">
      <c r="A42" s="5">
        <v>46284</v>
      </c>
      <c r="B42" s="5" t="s">
        <v>21</v>
      </c>
      <c r="C42" s="6" t="s">
        <v>33</v>
      </c>
      <c r="D42" s="6" t="s">
        <v>33</v>
      </c>
      <c r="E42" s="6" t="s">
        <v>55</v>
      </c>
      <c r="F42" s="6" t="s">
        <v>56</v>
      </c>
      <c r="G42" s="6" t="s">
        <v>59</v>
      </c>
      <c r="H42" s="7">
        <v>5.4</v>
      </c>
      <c r="I42" s="6">
        <v>6</v>
      </c>
      <c r="J42" s="7">
        <f t="shared" si="1"/>
        <v>32.400000000000006</v>
      </c>
    </row>
    <row r="43" spans="1:10" x14ac:dyDescent="0.25">
      <c r="A43" s="5">
        <v>46284</v>
      </c>
      <c r="B43" s="5" t="s">
        <v>21</v>
      </c>
      <c r="C43" s="6" t="s">
        <v>33</v>
      </c>
      <c r="D43" s="6" t="s">
        <v>33</v>
      </c>
      <c r="E43" s="6" t="s">
        <v>55</v>
      </c>
      <c r="F43" s="6" t="s">
        <v>56</v>
      </c>
      <c r="G43" s="6" t="s">
        <v>60</v>
      </c>
      <c r="H43" s="7">
        <v>2.4</v>
      </c>
      <c r="I43" s="6">
        <v>5</v>
      </c>
      <c r="J43" s="7">
        <f t="shared" si="1"/>
        <v>12</v>
      </c>
    </row>
    <row r="44" spans="1:10" x14ac:dyDescent="0.25">
      <c r="A44" s="5">
        <v>46284</v>
      </c>
      <c r="B44" s="5" t="s">
        <v>21</v>
      </c>
      <c r="C44" s="6" t="s">
        <v>33</v>
      </c>
      <c r="D44" s="6" t="s">
        <v>33</v>
      </c>
      <c r="E44" s="6" t="s">
        <v>55</v>
      </c>
      <c r="F44" s="6" t="s">
        <v>56</v>
      </c>
      <c r="G44" s="6" t="s">
        <v>61</v>
      </c>
      <c r="H44" s="7">
        <v>2.2999999999999998</v>
      </c>
      <c r="I44" s="6">
        <v>3</v>
      </c>
      <c r="J44" s="7">
        <f t="shared" si="1"/>
        <v>6.8999999999999995</v>
      </c>
    </row>
    <row r="45" spans="1:10" x14ac:dyDescent="0.25">
      <c r="A45" s="5">
        <v>46284</v>
      </c>
      <c r="B45" s="5" t="s">
        <v>21</v>
      </c>
      <c r="C45" s="6" t="s">
        <v>33</v>
      </c>
      <c r="D45" s="6" t="s">
        <v>33</v>
      </c>
      <c r="E45" s="6" t="s">
        <v>55</v>
      </c>
      <c r="F45" s="6" t="s">
        <v>56</v>
      </c>
      <c r="G45" s="6" t="s">
        <v>62</v>
      </c>
      <c r="H45" s="7">
        <v>2.2999999999999998</v>
      </c>
      <c r="I45" s="6">
        <v>4</v>
      </c>
      <c r="J45" s="7">
        <f t="shared" si="1"/>
        <v>9.1999999999999993</v>
      </c>
    </row>
    <row r="46" spans="1:10" x14ac:dyDescent="0.25">
      <c r="A46" s="5">
        <v>46284</v>
      </c>
      <c r="B46" s="5" t="s">
        <v>21</v>
      </c>
      <c r="C46" s="6" t="s">
        <v>33</v>
      </c>
      <c r="D46" s="6" t="s">
        <v>33</v>
      </c>
      <c r="E46" s="6" t="s">
        <v>55</v>
      </c>
      <c r="F46" s="6" t="s">
        <v>56</v>
      </c>
      <c r="G46" s="6" t="s">
        <v>63</v>
      </c>
      <c r="H46" s="7">
        <v>3.24</v>
      </c>
      <c r="I46" s="6">
        <v>3</v>
      </c>
      <c r="J46" s="7">
        <f t="shared" si="1"/>
        <v>9.7200000000000006</v>
      </c>
    </row>
    <row r="47" spans="1:10" x14ac:dyDescent="0.25">
      <c r="A47" s="5">
        <v>46284</v>
      </c>
      <c r="B47" s="5" t="s">
        <v>21</v>
      </c>
      <c r="C47" s="6" t="s">
        <v>33</v>
      </c>
      <c r="D47" s="6" t="s">
        <v>33</v>
      </c>
      <c r="E47" s="6" t="s">
        <v>55</v>
      </c>
      <c r="F47" s="6" t="s">
        <v>56</v>
      </c>
      <c r="G47" s="6" t="s">
        <v>64</v>
      </c>
      <c r="H47" s="7">
        <v>2.83</v>
      </c>
      <c r="I47" s="6">
        <v>2</v>
      </c>
      <c r="J47" s="7">
        <f t="shared" si="1"/>
        <v>5.66</v>
      </c>
    </row>
    <row r="48" spans="1:10" x14ac:dyDescent="0.25">
      <c r="A48" s="5">
        <v>46284</v>
      </c>
      <c r="B48" s="5" t="s">
        <v>21</v>
      </c>
      <c r="C48" s="6" t="s">
        <v>33</v>
      </c>
      <c r="D48" s="6" t="s">
        <v>33</v>
      </c>
      <c r="E48" s="6" t="s">
        <v>65</v>
      </c>
      <c r="F48" s="6" t="s">
        <v>66</v>
      </c>
      <c r="G48" s="6" t="s">
        <v>26</v>
      </c>
      <c r="H48" s="7">
        <v>0.85</v>
      </c>
      <c r="I48" s="6">
        <v>13</v>
      </c>
      <c r="J48" s="7">
        <f t="shared" si="1"/>
        <v>11.049999999999999</v>
      </c>
    </row>
    <row r="49" spans="1:10" x14ac:dyDescent="0.25">
      <c r="A49" s="5">
        <v>46284</v>
      </c>
      <c r="B49" s="5" t="s">
        <v>21</v>
      </c>
      <c r="C49" s="6" t="s">
        <v>33</v>
      </c>
      <c r="D49" s="6" t="s">
        <v>33</v>
      </c>
      <c r="E49" s="6" t="s">
        <v>65</v>
      </c>
      <c r="F49" s="6" t="s">
        <v>66</v>
      </c>
      <c r="G49" s="6" t="s">
        <v>67</v>
      </c>
      <c r="H49" s="7">
        <v>0.95</v>
      </c>
      <c r="I49" s="6">
        <v>3</v>
      </c>
      <c r="J49" s="7">
        <f t="shared" si="1"/>
        <v>2.8499999999999996</v>
      </c>
    </row>
    <row r="50" spans="1:10" x14ac:dyDescent="0.25">
      <c r="A50" s="5">
        <v>46284</v>
      </c>
      <c r="B50" s="5" t="s">
        <v>21</v>
      </c>
      <c r="C50" s="6" t="s">
        <v>33</v>
      </c>
      <c r="D50" s="6" t="s">
        <v>33</v>
      </c>
      <c r="E50" s="6" t="s">
        <v>65</v>
      </c>
      <c r="F50" s="6" t="s">
        <v>66</v>
      </c>
      <c r="G50" s="6" t="s">
        <v>68</v>
      </c>
      <c r="H50" s="7">
        <v>0.75</v>
      </c>
      <c r="I50" s="6">
        <v>5</v>
      </c>
      <c r="J50" s="7">
        <f t="shared" si="1"/>
        <v>3.75</v>
      </c>
    </row>
    <row r="51" spans="1:10" x14ac:dyDescent="0.25">
      <c r="A51" s="5">
        <v>46284</v>
      </c>
      <c r="B51" s="5" t="s">
        <v>21</v>
      </c>
      <c r="C51" s="6" t="s">
        <v>11</v>
      </c>
      <c r="D51" s="6" t="s">
        <v>12</v>
      </c>
      <c r="E51" s="6" t="s">
        <v>18</v>
      </c>
      <c r="F51" s="6" t="s">
        <v>14</v>
      </c>
      <c r="G51" s="6" t="s">
        <v>32</v>
      </c>
      <c r="H51" s="7">
        <v>0.98</v>
      </c>
      <c r="I51" s="6">
        <v>8</v>
      </c>
      <c r="J51" s="7">
        <f t="shared" si="1"/>
        <v>7.84</v>
      </c>
    </row>
    <row r="52" spans="1:10" x14ac:dyDescent="0.25">
      <c r="A52" s="5">
        <v>46284</v>
      </c>
      <c r="B52" s="5" t="s">
        <v>21</v>
      </c>
      <c r="C52" s="6" t="s">
        <v>11</v>
      </c>
      <c r="D52" s="6" t="s">
        <v>12</v>
      </c>
      <c r="E52" s="6" t="s">
        <v>18</v>
      </c>
      <c r="F52" s="6" t="s">
        <v>14</v>
      </c>
      <c r="G52" s="6" t="s">
        <v>69</v>
      </c>
      <c r="H52" s="7">
        <v>3.1</v>
      </c>
      <c r="I52" s="6">
        <v>3</v>
      </c>
      <c r="J52" s="7">
        <f t="shared" si="1"/>
        <v>9.3000000000000007</v>
      </c>
    </row>
    <row r="53" spans="1:10" x14ac:dyDescent="0.25">
      <c r="A53" s="5">
        <v>46284</v>
      </c>
      <c r="B53" s="5" t="s">
        <v>21</v>
      </c>
      <c r="C53" s="6" t="s">
        <v>11</v>
      </c>
      <c r="D53" s="6" t="s">
        <v>12</v>
      </c>
      <c r="E53" s="6" t="s">
        <v>18</v>
      </c>
      <c r="F53" s="6" t="s">
        <v>14</v>
      </c>
      <c r="G53" s="6" t="s">
        <v>68</v>
      </c>
      <c r="H53" s="7">
        <v>0.8</v>
      </c>
      <c r="I53" s="6">
        <v>7</v>
      </c>
      <c r="J53" s="7">
        <f t="shared" si="1"/>
        <v>5.6000000000000005</v>
      </c>
    </row>
    <row r="54" spans="1:10" x14ac:dyDescent="0.25">
      <c r="A54" s="5">
        <v>46284</v>
      </c>
      <c r="B54" s="5" t="s">
        <v>21</v>
      </c>
      <c r="C54" s="6" t="s">
        <v>11</v>
      </c>
      <c r="D54" s="6" t="s">
        <v>12</v>
      </c>
      <c r="E54" s="6" t="s">
        <v>18</v>
      </c>
      <c r="F54" s="6" t="s">
        <v>14</v>
      </c>
      <c r="G54" s="6" t="s">
        <v>70</v>
      </c>
      <c r="H54" s="7">
        <v>0.95</v>
      </c>
      <c r="I54" s="6">
        <v>28</v>
      </c>
      <c r="J54" s="7">
        <f t="shared" si="1"/>
        <v>26.599999999999998</v>
      </c>
    </row>
    <row r="55" spans="1:10" x14ac:dyDescent="0.25">
      <c r="A55" s="5">
        <v>46284</v>
      </c>
      <c r="B55" s="5" t="s">
        <v>21</v>
      </c>
      <c r="C55" s="6" t="s">
        <v>11</v>
      </c>
      <c r="D55" s="6" t="s">
        <v>12</v>
      </c>
      <c r="E55" s="6" t="s">
        <v>18</v>
      </c>
      <c r="F55" s="6" t="s">
        <v>14</v>
      </c>
      <c r="G55" s="6" t="s">
        <v>71</v>
      </c>
      <c r="H55" s="7">
        <v>2.5499999999999998</v>
      </c>
      <c r="I55" s="6">
        <v>2</v>
      </c>
      <c r="J55" s="7">
        <f t="shared" si="1"/>
        <v>5.0999999999999996</v>
      </c>
    </row>
    <row r="56" spans="1:10" x14ac:dyDescent="0.25">
      <c r="A56" s="5">
        <v>46284</v>
      </c>
      <c r="B56" s="5" t="s">
        <v>21</v>
      </c>
      <c r="C56" s="6" t="s">
        <v>11</v>
      </c>
      <c r="D56" s="6" t="s">
        <v>12</v>
      </c>
      <c r="E56" s="6" t="s">
        <v>18</v>
      </c>
      <c r="F56" s="6" t="s">
        <v>14</v>
      </c>
      <c r="G56" s="6" t="s">
        <v>72</v>
      </c>
      <c r="H56" s="7">
        <v>3.75</v>
      </c>
      <c r="I56" s="6">
        <v>1</v>
      </c>
      <c r="J56" s="7">
        <f t="shared" si="1"/>
        <v>3.75</v>
      </c>
    </row>
    <row r="57" spans="1:10" x14ac:dyDescent="0.25">
      <c r="A57" s="5">
        <v>46284</v>
      </c>
      <c r="B57" s="5" t="s">
        <v>21</v>
      </c>
      <c r="C57" s="6" t="s">
        <v>73</v>
      </c>
      <c r="D57" s="6" t="s">
        <v>74</v>
      </c>
      <c r="E57" s="6" t="s">
        <v>75</v>
      </c>
      <c r="F57" s="6" t="s">
        <v>76</v>
      </c>
      <c r="G57" s="6" t="s">
        <v>25</v>
      </c>
      <c r="H57" s="7">
        <v>1.9</v>
      </c>
      <c r="I57" s="6">
        <v>5</v>
      </c>
      <c r="J57" s="7">
        <f t="shared" si="1"/>
        <v>9.5</v>
      </c>
    </row>
    <row r="58" spans="1:10" x14ac:dyDescent="0.25">
      <c r="A58" s="5">
        <v>46284</v>
      </c>
      <c r="B58" s="5" t="s">
        <v>21</v>
      </c>
      <c r="C58" s="6" t="s">
        <v>11</v>
      </c>
      <c r="D58" s="6" t="s">
        <v>50</v>
      </c>
      <c r="E58" s="6" t="s">
        <v>77</v>
      </c>
      <c r="F58" s="6" t="s">
        <v>78</v>
      </c>
      <c r="G58" s="6" t="s">
        <v>32</v>
      </c>
      <c r="H58" s="7">
        <v>0.95</v>
      </c>
      <c r="I58" s="6">
        <v>33</v>
      </c>
      <c r="J58" s="7">
        <f t="shared" si="1"/>
        <v>31.349999999999998</v>
      </c>
    </row>
    <row r="59" spans="1:10" x14ac:dyDescent="0.25">
      <c r="A59" s="5">
        <v>46284</v>
      </c>
      <c r="B59" s="5" t="s">
        <v>21</v>
      </c>
      <c r="C59" s="6" t="s">
        <v>11</v>
      </c>
      <c r="D59" s="6" t="s">
        <v>50</v>
      </c>
      <c r="E59" s="6" t="s">
        <v>77</v>
      </c>
      <c r="F59" s="6" t="s">
        <v>78</v>
      </c>
      <c r="G59" s="6" t="s">
        <v>16</v>
      </c>
      <c r="H59" s="7">
        <v>0.79</v>
      </c>
      <c r="I59" s="6">
        <v>12</v>
      </c>
      <c r="J59" s="7">
        <f t="shared" si="1"/>
        <v>9.48</v>
      </c>
    </row>
    <row r="60" spans="1:10" x14ac:dyDescent="0.25">
      <c r="A60" s="5">
        <v>46284</v>
      </c>
      <c r="B60" s="5" t="s">
        <v>21</v>
      </c>
      <c r="C60" s="6" t="s">
        <v>11</v>
      </c>
      <c r="D60" s="6" t="s">
        <v>50</v>
      </c>
      <c r="E60" s="6" t="s">
        <v>77</v>
      </c>
      <c r="F60" s="6" t="s">
        <v>78</v>
      </c>
      <c r="G60" s="6" t="s">
        <v>26</v>
      </c>
      <c r="H60" s="7">
        <v>0.89</v>
      </c>
      <c r="I60" s="6">
        <v>11</v>
      </c>
      <c r="J60" s="7">
        <f t="shared" si="1"/>
        <v>9.7900000000000009</v>
      </c>
    </row>
    <row r="61" spans="1:10" x14ac:dyDescent="0.25">
      <c r="A61" s="5">
        <v>46284</v>
      </c>
      <c r="B61" s="5" t="s">
        <v>21</v>
      </c>
      <c r="C61" s="6" t="s">
        <v>11</v>
      </c>
      <c r="D61" s="6" t="s">
        <v>50</v>
      </c>
      <c r="E61" s="6" t="s">
        <v>77</v>
      </c>
      <c r="F61" s="6" t="s">
        <v>78</v>
      </c>
      <c r="G61" s="6" t="s">
        <v>79</v>
      </c>
      <c r="H61" s="7">
        <v>0.75</v>
      </c>
      <c r="I61" s="6">
        <v>2</v>
      </c>
      <c r="J61" s="7">
        <f t="shared" si="1"/>
        <v>1.5</v>
      </c>
    </row>
    <row r="62" spans="1:10" x14ac:dyDescent="0.25">
      <c r="A62" s="5">
        <v>46284</v>
      </c>
      <c r="B62" s="5" t="s">
        <v>21</v>
      </c>
      <c r="C62" s="6" t="s">
        <v>11</v>
      </c>
      <c r="D62" s="6" t="s">
        <v>50</v>
      </c>
      <c r="E62" s="6" t="s">
        <v>77</v>
      </c>
      <c r="F62" s="6" t="s">
        <v>78</v>
      </c>
      <c r="G62" s="6" t="s">
        <v>80</v>
      </c>
      <c r="H62" s="7">
        <v>0.89</v>
      </c>
      <c r="I62" s="6">
        <v>1</v>
      </c>
      <c r="J62" s="7">
        <f t="shared" si="1"/>
        <v>0.89</v>
      </c>
    </row>
    <row r="63" spans="1:10" x14ac:dyDescent="0.25">
      <c r="A63" s="5">
        <v>46284</v>
      </c>
      <c r="B63" s="5" t="s">
        <v>21</v>
      </c>
      <c r="C63" s="6" t="s">
        <v>11</v>
      </c>
      <c r="D63" s="6" t="s">
        <v>81</v>
      </c>
      <c r="E63" s="6" t="s">
        <v>82</v>
      </c>
      <c r="F63" s="6" t="s">
        <v>83</v>
      </c>
      <c r="G63" s="6" t="s">
        <v>19</v>
      </c>
      <c r="H63" s="7">
        <v>0.92</v>
      </c>
      <c r="I63" s="6">
        <v>15</v>
      </c>
      <c r="J63" s="7">
        <f t="shared" si="1"/>
        <v>13.8</v>
      </c>
    </row>
    <row r="64" spans="1:10" x14ac:dyDescent="0.25">
      <c r="A64" s="5">
        <v>46284</v>
      </c>
      <c r="B64" s="5" t="s">
        <v>21</v>
      </c>
      <c r="C64" s="6" t="s">
        <v>11</v>
      </c>
      <c r="D64" s="6" t="s">
        <v>81</v>
      </c>
      <c r="E64" s="6" t="s">
        <v>82</v>
      </c>
      <c r="F64" s="6" t="s">
        <v>83</v>
      </c>
      <c r="G64" s="6" t="s">
        <v>32</v>
      </c>
      <c r="H64" s="7">
        <v>0.92</v>
      </c>
      <c r="I64" s="6">
        <v>20</v>
      </c>
      <c r="J64" s="7">
        <f t="shared" si="1"/>
        <v>18.400000000000002</v>
      </c>
    </row>
    <row r="65" spans="1:10" x14ac:dyDescent="0.25">
      <c r="A65" s="5">
        <v>46284</v>
      </c>
      <c r="B65" s="5" t="s">
        <v>21</v>
      </c>
      <c r="C65" s="6" t="s">
        <v>11</v>
      </c>
      <c r="D65" s="6" t="s">
        <v>81</v>
      </c>
      <c r="E65" s="6" t="s">
        <v>82</v>
      </c>
      <c r="F65" s="6" t="s">
        <v>83</v>
      </c>
      <c r="G65" s="6" t="s">
        <v>84</v>
      </c>
      <c r="H65" s="7">
        <v>3.65</v>
      </c>
      <c r="I65" s="6">
        <v>3</v>
      </c>
      <c r="J65" s="7">
        <f t="shared" si="1"/>
        <v>10.95</v>
      </c>
    </row>
    <row r="66" spans="1:10" x14ac:dyDescent="0.25">
      <c r="A66" s="5">
        <v>46284</v>
      </c>
      <c r="B66" s="5" t="s">
        <v>21</v>
      </c>
      <c r="C66" s="6" t="s">
        <v>11</v>
      </c>
      <c r="D66" s="6" t="s">
        <v>81</v>
      </c>
      <c r="E66" s="6" t="s">
        <v>82</v>
      </c>
      <c r="F66" s="6" t="s">
        <v>83</v>
      </c>
      <c r="G66" s="6" t="s">
        <v>85</v>
      </c>
      <c r="H66" s="7">
        <v>2.6</v>
      </c>
      <c r="I66" s="6">
        <v>2</v>
      </c>
      <c r="J66" s="7">
        <f t="shared" ref="J66:J97" si="2">H66*I66</f>
        <v>5.2</v>
      </c>
    </row>
    <row r="67" spans="1:10" x14ac:dyDescent="0.25">
      <c r="A67" s="5">
        <v>46284</v>
      </c>
      <c r="B67" s="5" t="s">
        <v>21</v>
      </c>
      <c r="C67" s="6" t="s">
        <v>11</v>
      </c>
      <c r="D67" s="6" t="s">
        <v>81</v>
      </c>
      <c r="E67" s="6" t="s">
        <v>82</v>
      </c>
      <c r="F67" s="6" t="s">
        <v>83</v>
      </c>
      <c r="G67" s="6" t="s">
        <v>16</v>
      </c>
      <c r="H67" s="7">
        <v>0.86</v>
      </c>
      <c r="I67" s="6">
        <v>20</v>
      </c>
      <c r="J67" s="7">
        <f t="shared" si="2"/>
        <v>17.2</v>
      </c>
    </row>
    <row r="68" spans="1:10" x14ac:dyDescent="0.25">
      <c r="A68" s="5">
        <v>46291</v>
      </c>
      <c r="B68" s="5" t="s">
        <v>86</v>
      </c>
      <c r="C68" s="6" t="s">
        <v>11</v>
      </c>
      <c r="D68" s="6" t="s">
        <v>22</v>
      </c>
      <c r="E68" s="6" t="s">
        <v>23</v>
      </c>
      <c r="F68" s="6" t="s">
        <v>24</v>
      </c>
      <c r="G68" s="6" t="s">
        <v>25</v>
      </c>
      <c r="H68" s="7">
        <v>1.5</v>
      </c>
      <c r="I68" s="6">
        <v>54</v>
      </c>
      <c r="J68" s="7">
        <f t="shared" si="2"/>
        <v>81</v>
      </c>
    </row>
    <row r="69" spans="1:10" x14ac:dyDescent="0.25">
      <c r="A69" s="5">
        <v>46291</v>
      </c>
      <c r="B69" s="5" t="s">
        <v>86</v>
      </c>
      <c r="C69" s="6" t="s">
        <v>11</v>
      </c>
      <c r="D69" s="6" t="s">
        <v>22</v>
      </c>
      <c r="E69" s="6" t="s">
        <v>23</v>
      </c>
      <c r="F69" s="6" t="s">
        <v>24</v>
      </c>
      <c r="G69" s="6" t="s">
        <v>26</v>
      </c>
      <c r="H69" s="7">
        <v>0.8</v>
      </c>
      <c r="I69" s="6">
        <v>4</v>
      </c>
      <c r="J69" s="7">
        <f t="shared" si="2"/>
        <v>3.2</v>
      </c>
    </row>
    <row r="70" spans="1:10" x14ac:dyDescent="0.25">
      <c r="A70" s="5">
        <v>46291</v>
      </c>
      <c r="B70" s="5" t="s">
        <v>86</v>
      </c>
      <c r="C70" s="6" t="s">
        <v>87</v>
      </c>
      <c r="D70" s="6" t="s">
        <v>88</v>
      </c>
      <c r="E70" s="6" t="s">
        <v>89</v>
      </c>
      <c r="F70" s="6" t="s">
        <v>90</v>
      </c>
      <c r="G70" s="6" t="s">
        <v>31</v>
      </c>
      <c r="H70" s="7">
        <v>2.86</v>
      </c>
      <c r="I70" s="6">
        <v>1</v>
      </c>
      <c r="J70" s="7">
        <f t="shared" si="2"/>
        <v>2.86</v>
      </c>
    </row>
    <row r="71" spans="1:10" x14ac:dyDescent="0.25">
      <c r="A71" s="5">
        <v>46291</v>
      </c>
      <c r="B71" s="5" t="s">
        <v>86</v>
      </c>
      <c r="C71" s="6" t="s">
        <v>87</v>
      </c>
      <c r="D71" s="6" t="s">
        <v>88</v>
      </c>
      <c r="E71" s="6" t="s">
        <v>89</v>
      </c>
      <c r="F71" s="6" t="s">
        <v>90</v>
      </c>
      <c r="G71" s="6" t="s">
        <v>47</v>
      </c>
      <c r="H71" s="7">
        <v>0.7</v>
      </c>
      <c r="I71" s="6">
        <v>34</v>
      </c>
      <c r="J71" s="7">
        <f t="shared" si="2"/>
        <v>23.799999999999997</v>
      </c>
    </row>
    <row r="72" spans="1:10" x14ac:dyDescent="0.25">
      <c r="A72" s="5">
        <v>46291</v>
      </c>
      <c r="B72" s="5" t="s">
        <v>86</v>
      </c>
      <c r="C72" s="6" t="s">
        <v>87</v>
      </c>
      <c r="D72" s="6" t="s">
        <v>88</v>
      </c>
      <c r="E72" s="6" t="s">
        <v>89</v>
      </c>
      <c r="F72" s="6" t="s">
        <v>90</v>
      </c>
      <c r="G72" s="6" t="s">
        <v>16</v>
      </c>
      <c r="H72" s="7">
        <v>0.75</v>
      </c>
      <c r="I72" s="6">
        <v>14</v>
      </c>
      <c r="J72" s="7">
        <f t="shared" si="2"/>
        <v>10.5</v>
      </c>
    </row>
    <row r="73" spans="1:10" x14ac:dyDescent="0.25">
      <c r="A73" s="5">
        <v>46291</v>
      </c>
      <c r="B73" s="5" t="s">
        <v>86</v>
      </c>
      <c r="C73" s="6" t="s">
        <v>87</v>
      </c>
      <c r="D73" s="6" t="s">
        <v>88</v>
      </c>
      <c r="E73" s="6" t="s">
        <v>89</v>
      </c>
      <c r="F73" s="6" t="s">
        <v>90</v>
      </c>
      <c r="G73" s="6" t="s">
        <v>39</v>
      </c>
      <c r="H73" s="7">
        <v>0.89</v>
      </c>
      <c r="I73" s="6">
        <v>7</v>
      </c>
      <c r="J73" s="7">
        <f t="shared" si="2"/>
        <v>6.23</v>
      </c>
    </row>
    <row r="74" spans="1:10" x14ac:dyDescent="0.25">
      <c r="A74" s="5">
        <v>46291</v>
      </c>
      <c r="B74" s="5" t="s">
        <v>86</v>
      </c>
      <c r="C74" s="6" t="s">
        <v>87</v>
      </c>
      <c r="D74" s="6" t="s">
        <v>88</v>
      </c>
      <c r="E74" s="6" t="s">
        <v>89</v>
      </c>
      <c r="F74" s="6" t="s">
        <v>90</v>
      </c>
      <c r="G74" s="6" t="s">
        <v>91</v>
      </c>
      <c r="H74" s="7">
        <v>1.94</v>
      </c>
      <c r="I74" s="6">
        <v>5</v>
      </c>
      <c r="J74" s="7">
        <f t="shared" si="2"/>
        <v>9.6999999999999993</v>
      </c>
    </row>
    <row r="75" spans="1:10" x14ac:dyDescent="0.25">
      <c r="A75" s="5">
        <v>46291</v>
      </c>
      <c r="B75" s="5" t="s">
        <v>86</v>
      </c>
      <c r="C75" s="6" t="s">
        <v>87</v>
      </c>
      <c r="D75" s="6" t="s">
        <v>88</v>
      </c>
      <c r="E75" s="6" t="s">
        <v>89</v>
      </c>
      <c r="F75" s="6" t="s">
        <v>90</v>
      </c>
      <c r="G75" s="6" t="s">
        <v>92</v>
      </c>
      <c r="H75" s="7">
        <v>0.85</v>
      </c>
      <c r="I75" s="6">
        <v>27</v>
      </c>
      <c r="J75" s="7">
        <f t="shared" si="2"/>
        <v>22.95</v>
      </c>
    </row>
    <row r="78" spans="1:10" x14ac:dyDescent="0.25">
      <c r="I78" s="6"/>
    </row>
    <row r="79" spans="1:10" x14ac:dyDescent="0.25">
      <c r="H79" s="6"/>
    </row>
    <row r="83" spans="8:8" x14ac:dyDescent="0.25">
      <c r="H83" s="7"/>
    </row>
    <row r="84" spans="8:8" x14ac:dyDescent="0.25">
      <c r="H84" s="7"/>
    </row>
    <row r="85" spans="8:8" x14ac:dyDescent="0.25">
      <c r="H85" s="7"/>
    </row>
    <row r="86" spans="8:8" x14ac:dyDescent="0.25">
      <c r="H86" s="6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4"/>
  <sheetViews>
    <sheetView showGridLines="0" zoomScaleNormal="100" workbookViewId="0">
      <pane ySplit="14" topLeftCell="A15" activePane="bottomLeft" state="frozen"/>
      <selection pane="bottomLeft"/>
    </sheetView>
  </sheetViews>
  <sheetFormatPr baseColWidth="10" defaultColWidth="8.7109375" defaultRowHeight="15" x14ac:dyDescent="0.25"/>
  <cols>
    <col min="1" max="1" width="13" customWidth="1"/>
    <col min="2" max="2" width="12" customWidth="1"/>
    <col min="3" max="3" width="10" customWidth="1"/>
    <col min="4" max="4" width="20" customWidth="1"/>
    <col min="5" max="7" width="48" customWidth="1"/>
    <col min="8" max="8" width="22" customWidth="1"/>
  </cols>
  <sheetData>
    <row r="1" spans="1:8" ht="20.25" x14ac:dyDescent="0.3">
      <c r="A1" s="3" t="s">
        <v>93</v>
      </c>
      <c r="B1" s="3"/>
      <c r="C1" s="3"/>
      <c r="D1" s="3"/>
      <c r="E1" s="3"/>
      <c r="F1" s="3"/>
      <c r="G1" s="3"/>
      <c r="H1" s="3"/>
    </row>
    <row r="2" spans="1:8" x14ac:dyDescent="0.25">
      <c r="A2" s="2" t="s">
        <v>94</v>
      </c>
      <c r="B2" s="2"/>
      <c r="C2" s="2"/>
      <c r="D2" s="2"/>
      <c r="E2" s="2"/>
      <c r="F2" s="2"/>
      <c r="G2" s="2"/>
      <c r="H2" s="2"/>
    </row>
    <row r="4" spans="1:8" ht="15.75" x14ac:dyDescent="0.25">
      <c r="A4" s="9" t="s">
        <v>95</v>
      </c>
    </row>
    <row r="5" spans="1:8" x14ac:dyDescent="0.25">
      <c r="A5" s="10" t="s">
        <v>96</v>
      </c>
      <c r="B5" s="10" t="s">
        <v>97</v>
      </c>
      <c r="C5" s="10" t="s">
        <v>98</v>
      </c>
      <c r="D5" s="10" t="s">
        <v>99</v>
      </c>
    </row>
    <row r="6" spans="1:8" x14ac:dyDescent="0.25">
      <c r="A6" s="11" t="s">
        <v>100</v>
      </c>
      <c r="B6" s="11">
        <v>74</v>
      </c>
      <c r="C6" s="11">
        <f>COUNTA(Datos!A2:A75)</f>
        <v>74</v>
      </c>
      <c r="D6" s="11">
        <f t="shared" ref="D6:D11" si="0">C6-B6</f>
        <v>0</v>
      </c>
    </row>
    <row r="7" spans="1:8" x14ac:dyDescent="0.25">
      <c r="A7" s="11" t="s">
        <v>101</v>
      </c>
      <c r="B7" s="11">
        <v>10</v>
      </c>
      <c r="C7" s="11">
        <f>COUNTA(Datos!A1:J1)</f>
        <v>10</v>
      </c>
      <c r="D7" s="11">
        <f t="shared" si="0"/>
        <v>0</v>
      </c>
    </row>
    <row r="8" spans="1:8" x14ac:dyDescent="0.25">
      <c r="A8" s="11" t="s">
        <v>102</v>
      </c>
      <c r="B8" s="12">
        <v>717</v>
      </c>
      <c r="C8" s="12">
        <f>SUM(Datos!I2:I75)</f>
        <v>717</v>
      </c>
      <c r="D8" s="12">
        <f t="shared" si="0"/>
        <v>0</v>
      </c>
    </row>
    <row r="9" spans="1:8" x14ac:dyDescent="0.25">
      <c r="A9" s="11" t="s">
        <v>103</v>
      </c>
      <c r="B9" s="13">
        <v>911.42</v>
      </c>
      <c r="C9" s="13">
        <f>SUM(Datos!J2:J75)</f>
        <v>911.4200000000003</v>
      </c>
      <c r="D9" s="13">
        <f t="shared" si="0"/>
        <v>0</v>
      </c>
    </row>
    <row r="10" spans="1:8" x14ac:dyDescent="0.25">
      <c r="A10" s="11" t="s">
        <v>104</v>
      </c>
      <c r="B10" s="14">
        <v>46277</v>
      </c>
      <c r="C10" s="14">
        <f>MIN(Datos!A2:A75)</f>
        <v>46277</v>
      </c>
      <c r="D10" s="11">
        <f t="shared" si="0"/>
        <v>0</v>
      </c>
    </row>
    <row r="11" spans="1:8" x14ac:dyDescent="0.25">
      <c r="A11" s="11" t="s">
        <v>105</v>
      </c>
      <c r="B11" s="14">
        <v>46291</v>
      </c>
      <c r="C11" s="14">
        <f>MAX(Datos!A2:A75)</f>
        <v>46291</v>
      </c>
      <c r="D11" s="11">
        <f t="shared" si="0"/>
        <v>0</v>
      </c>
    </row>
    <row r="13" spans="1:8" ht="15.75" x14ac:dyDescent="0.25">
      <c r="A13" s="1" t="s">
        <v>106</v>
      </c>
      <c r="B13" s="1"/>
      <c r="C13" s="1"/>
      <c r="D13" s="1"/>
      <c r="E13" s="1"/>
      <c r="F13" s="1"/>
      <c r="G13" s="1"/>
      <c r="H13" s="1"/>
    </row>
    <row r="14" spans="1:8" x14ac:dyDescent="0.25">
      <c r="A14" s="15" t="s">
        <v>107</v>
      </c>
      <c r="B14" s="15" t="s">
        <v>108</v>
      </c>
      <c r="C14" s="15" t="s">
        <v>109</v>
      </c>
      <c r="D14" s="15" t="s">
        <v>110</v>
      </c>
      <c r="E14" s="15" t="s">
        <v>111</v>
      </c>
      <c r="F14" s="15" t="s">
        <v>112</v>
      </c>
      <c r="G14" s="15" t="s">
        <v>113</v>
      </c>
      <c r="H14" s="15" t="s">
        <v>114</v>
      </c>
    </row>
    <row r="15" spans="1:8" ht="31.5" customHeight="1" x14ac:dyDescent="0.25">
      <c r="A15" s="16" t="s">
        <v>115</v>
      </c>
      <c r="B15" s="16" t="s">
        <v>116</v>
      </c>
      <c r="C15" s="16" t="s">
        <v>117</v>
      </c>
      <c r="D15" s="16" t="s">
        <v>6</v>
      </c>
      <c r="E15" s="16" t="s">
        <v>118</v>
      </c>
      <c r="F15" s="16" t="s">
        <v>15</v>
      </c>
      <c r="G15" s="16" t="s">
        <v>119</v>
      </c>
      <c r="H15" s="16" t="s">
        <v>120</v>
      </c>
    </row>
    <row r="16" spans="1:8" ht="31.5" customHeight="1" x14ac:dyDescent="0.25">
      <c r="A16" s="16" t="s">
        <v>121</v>
      </c>
      <c r="B16" s="16" t="s">
        <v>116</v>
      </c>
      <c r="C16" s="16" t="s">
        <v>122</v>
      </c>
      <c r="D16" s="16" t="s">
        <v>6</v>
      </c>
      <c r="E16" s="16" t="s">
        <v>123</v>
      </c>
      <c r="F16" s="16" t="s">
        <v>16</v>
      </c>
      <c r="G16" s="16" t="s">
        <v>119</v>
      </c>
      <c r="H16" s="16" t="s">
        <v>120</v>
      </c>
    </row>
    <row r="17" spans="1:8" ht="31.5" customHeight="1" x14ac:dyDescent="0.25">
      <c r="A17" s="16" t="s">
        <v>124</v>
      </c>
      <c r="B17" s="16" t="s">
        <v>116</v>
      </c>
      <c r="C17" s="16" t="s">
        <v>125</v>
      </c>
      <c r="D17" s="16" t="s">
        <v>6</v>
      </c>
      <c r="E17" s="16" t="s">
        <v>126</v>
      </c>
      <c r="F17" s="16" t="s">
        <v>17</v>
      </c>
      <c r="G17" s="16" t="s">
        <v>119</v>
      </c>
      <c r="H17" s="16" t="s">
        <v>120</v>
      </c>
    </row>
    <row r="18" spans="1:8" ht="31.5" customHeight="1" x14ac:dyDescent="0.25">
      <c r="A18" s="16" t="s">
        <v>127</v>
      </c>
      <c r="B18" s="16" t="s">
        <v>116</v>
      </c>
      <c r="C18" s="16" t="s">
        <v>128</v>
      </c>
      <c r="D18" s="16" t="s">
        <v>6</v>
      </c>
      <c r="E18" s="16" t="s">
        <v>129</v>
      </c>
      <c r="F18" s="16" t="s">
        <v>31</v>
      </c>
      <c r="G18" s="16" t="s">
        <v>119</v>
      </c>
      <c r="H18" s="16" t="s">
        <v>120</v>
      </c>
    </row>
    <row r="19" spans="1:8" ht="31.5" customHeight="1" x14ac:dyDescent="0.25">
      <c r="A19" s="16" t="s">
        <v>130</v>
      </c>
      <c r="B19" s="16" t="s">
        <v>116</v>
      </c>
      <c r="C19" s="16" t="s">
        <v>131</v>
      </c>
      <c r="D19" s="16" t="s">
        <v>6</v>
      </c>
      <c r="E19" s="16" t="s">
        <v>123</v>
      </c>
      <c r="F19" s="16" t="s">
        <v>16</v>
      </c>
      <c r="G19" s="16" t="s">
        <v>119</v>
      </c>
      <c r="H19" s="16" t="s">
        <v>120</v>
      </c>
    </row>
    <row r="20" spans="1:8" ht="31.5" customHeight="1" x14ac:dyDescent="0.25">
      <c r="A20" s="16" t="s">
        <v>132</v>
      </c>
      <c r="B20" s="16" t="s">
        <v>116</v>
      </c>
      <c r="C20" s="16" t="s">
        <v>133</v>
      </c>
      <c r="D20" s="16" t="s">
        <v>6</v>
      </c>
      <c r="E20" s="16" t="s">
        <v>134</v>
      </c>
      <c r="F20" s="16" t="s">
        <v>32</v>
      </c>
      <c r="G20" s="16" t="s">
        <v>119</v>
      </c>
      <c r="H20" s="16" t="s">
        <v>120</v>
      </c>
    </row>
    <row r="21" spans="1:8" ht="31.5" customHeight="1" x14ac:dyDescent="0.25">
      <c r="A21" s="16" t="s">
        <v>135</v>
      </c>
      <c r="B21" s="16" t="s">
        <v>116</v>
      </c>
      <c r="C21" s="16" t="s">
        <v>136</v>
      </c>
      <c r="D21" s="16" t="s">
        <v>6</v>
      </c>
      <c r="E21" s="16" t="s">
        <v>129</v>
      </c>
      <c r="F21" s="16" t="s">
        <v>31</v>
      </c>
      <c r="G21" s="16" t="s">
        <v>119</v>
      </c>
      <c r="H21" s="16" t="s">
        <v>120</v>
      </c>
    </row>
    <row r="22" spans="1:8" ht="31.5" customHeight="1" x14ac:dyDescent="0.25">
      <c r="A22" s="16" t="s">
        <v>137</v>
      </c>
      <c r="B22" s="16" t="s">
        <v>116</v>
      </c>
      <c r="C22" s="16" t="s">
        <v>138</v>
      </c>
      <c r="D22" s="16" t="s">
        <v>6</v>
      </c>
      <c r="E22" s="16" t="s">
        <v>134</v>
      </c>
      <c r="F22" s="16" t="s">
        <v>32</v>
      </c>
      <c r="G22" s="16" t="s">
        <v>119</v>
      </c>
      <c r="H22" s="16" t="s">
        <v>120</v>
      </c>
    </row>
    <row r="23" spans="1:8" ht="31.5" customHeight="1" x14ac:dyDescent="0.25">
      <c r="A23" s="16" t="s">
        <v>139</v>
      </c>
      <c r="B23" s="16" t="s">
        <v>116</v>
      </c>
      <c r="C23" s="16" t="s">
        <v>140</v>
      </c>
      <c r="D23" s="16" t="s">
        <v>6</v>
      </c>
      <c r="E23" s="16" t="s">
        <v>123</v>
      </c>
      <c r="F23" s="16" t="s">
        <v>16</v>
      </c>
      <c r="G23" s="16" t="s">
        <v>119</v>
      </c>
      <c r="H23" s="16" t="s">
        <v>120</v>
      </c>
    </row>
    <row r="24" spans="1:8" ht="31.5" customHeight="1" x14ac:dyDescent="0.25">
      <c r="A24" s="16" t="s">
        <v>141</v>
      </c>
      <c r="B24" s="16" t="s">
        <v>116</v>
      </c>
      <c r="C24" s="16" t="s">
        <v>142</v>
      </c>
      <c r="D24" s="16" t="s">
        <v>6</v>
      </c>
      <c r="E24" s="16" t="s">
        <v>118</v>
      </c>
      <c r="F24" s="16" t="s">
        <v>15</v>
      </c>
      <c r="G24" s="16" t="s">
        <v>119</v>
      </c>
      <c r="H24" s="16" t="s">
        <v>120</v>
      </c>
    </row>
    <row r="25" spans="1:8" ht="31.5" customHeight="1" x14ac:dyDescent="0.25">
      <c r="A25" s="16" t="s">
        <v>143</v>
      </c>
      <c r="B25" s="16" t="s">
        <v>116</v>
      </c>
      <c r="C25" s="16" t="s">
        <v>144</v>
      </c>
      <c r="D25" s="16" t="s">
        <v>6</v>
      </c>
      <c r="E25" s="16" t="s">
        <v>123</v>
      </c>
      <c r="F25" s="16" t="s">
        <v>16</v>
      </c>
      <c r="G25" s="16" t="s">
        <v>119</v>
      </c>
      <c r="H25" s="16" t="s">
        <v>120</v>
      </c>
    </row>
    <row r="26" spans="1:8" ht="31.5" customHeight="1" x14ac:dyDescent="0.25">
      <c r="A26" s="16" t="s">
        <v>145</v>
      </c>
      <c r="B26" s="16" t="s">
        <v>116</v>
      </c>
      <c r="C26" s="16" t="s">
        <v>146</v>
      </c>
      <c r="D26" s="16" t="s">
        <v>6</v>
      </c>
      <c r="E26" s="16" t="s">
        <v>126</v>
      </c>
      <c r="F26" s="16" t="s">
        <v>17</v>
      </c>
      <c r="G26" s="16" t="s">
        <v>119</v>
      </c>
      <c r="H26" s="16" t="s">
        <v>120</v>
      </c>
    </row>
    <row r="27" spans="1:8" ht="31.5" customHeight="1" x14ac:dyDescent="0.25">
      <c r="A27" s="16" t="s">
        <v>147</v>
      </c>
      <c r="B27" s="16" t="s">
        <v>116</v>
      </c>
      <c r="C27" s="16" t="s">
        <v>148</v>
      </c>
      <c r="D27" s="16" t="s">
        <v>6</v>
      </c>
      <c r="E27" s="16" t="s">
        <v>129</v>
      </c>
      <c r="F27" s="16" t="s">
        <v>31</v>
      </c>
      <c r="G27" s="16" t="s">
        <v>119</v>
      </c>
      <c r="H27" s="16" t="s">
        <v>120</v>
      </c>
    </row>
    <row r="28" spans="1:8" ht="31.5" customHeight="1" x14ac:dyDescent="0.25">
      <c r="A28" s="16" t="s">
        <v>149</v>
      </c>
      <c r="B28" s="16" t="s">
        <v>116</v>
      </c>
      <c r="C28" s="16" t="s">
        <v>150</v>
      </c>
      <c r="D28" s="16" t="s">
        <v>6</v>
      </c>
      <c r="E28" s="16" t="s">
        <v>134</v>
      </c>
      <c r="F28" s="16" t="s">
        <v>32</v>
      </c>
      <c r="G28" s="16" t="s">
        <v>119</v>
      </c>
      <c r="H28" s="16" t="s">
        <v>120</v>
      </c>
    </row>
    <row r="29" spans="1:8" ht="31.5" customHeight="1" x14ac:dyDescent="0.25">
      <c r="A29" s="16" t="s">
        <v>151</v>
      </c>
      <c r="B29" s="16" t="s">
        <v>116</v>
      </c>
      <c r="C29" s="16" t="s">
        <v>152</v>
      </c>
      <c r="D29" s="16" t="s">
        <v>6</v>
      </c>
      <c r="E29" s="16" t="s">
        <v>134</v>
      </c>
      <c r="F29" s="16" t="s">
        <v>32</v>
      </c>
      <c r="G29" s="16" t="s">
        <v>119</v>
      </c>
      <c r="H29" s="16" t="s">
        <v>120</v>
      </c>
    </row>
    <row r="30" spans="1:8" ht="31.5" customHeight="1" x14ac:dyDescent="0.25">
      <c r="A30" s="16" t="s">
        <v>153</v>
      </c>
      <c r="B30" s="16" t="s">
        <v>116</v>
      </c>
      <c r="C30" s="16" t="s">
        <v>154</v>
      </c>
      <c r="D30" s="16" t="s">
        <v>6</v>
      </c>
      <c r="E30" s="16" t="s">
        <v>155</v>
      </c>
      <c r="F30" s="16" t="s">
        <v>54</v>
      </c>
      <c r="G30" s="16" t="s">
        <v>119</v>
      </c>
      <c r="H30" s="16" t="s">
        <v>120</v>
      </c>
    </row>
    <row r="31" spans="1:8" ht="31.5" customHeight="1" x14ac:dyDescent="0.25">
      <c r="A31" s="16" t="s">
        <v>156</v>
      </c>
      <c r="B31" s="16" t="s">
        <v>116</v>
      </c>
      <c r="C31" s="16" t="s">
        <v>157</v>
      </c>
      <c r="D31" s="16" t="s">
        <v>6</v>
      </c>
      <c r="E31" s="16" t="s">
        <v>129</v>
      </c>
      <c r="F31" s="16" t="s">
        <v>31</v>
      </c>
      <c r="G31" s="16" t="s">
        <v>119</v>
      </c>
      <c r="H31" s="16" t="s">
        <v>120</v>
      </c>
    </row>
    <row r="32" spans="1:8" ht="31.5" customHeight="1" x14ac:dyDescent="0.25">
      <c r="A32" s="16" t="s">
        <v>158</v>
      </c>
      <c r="B32" s="16" t="s">
        <v>116</v>
      </c>
      <c r="C32" s="16" t="s">
        <v>159</v>
      </c>
      <c r="D32" s="16" t="s">
        <v>6</v>
      </c>
      <c r="E32" s="16" t="s">
        <v>160</v>
      </c>
      <c r="F32" s="16" t="s">
        <v>58</v>
      </c>
      <c r="G32" s="16" t="s">
        <v>119</v>
      </c>
      <c r="H32" s="16" t="s">
        <v>120</v>
      </c>
    </row>
    <row r="33" spans="1:8" ht="31.5" customHeight="1" x14ac:dyDescent="0.25">
      <c r="A33" s="16" t="s">
        <v>161</v>
      </c>
      <c r="B33" s="16" t="s">
        <v>116</v>
      </c>
      <c r="C33" s="16" t="s">
        <v>162</v>
      </c>
      <c r="D33" s="16" t="s">
        <v>6</v>
      </c>
      <c r="E33" s="16" t="s">
        <v>163</v>
      </c>
      <c r="F33" s="16" t="s">
        <v>60</v>
      </c>
      <c r="G33" s="16" t="s">
        <v>119</v>
      </c>
      <c r="H33" s="16" t="s">
        <v>120</v>
      </c>
    </row>
    <row r="34" spans="1:8" ht="31.5" customHeight="1" x14ac:dyDescent="0.25">
      <c r="A34" s="16" t="s">
        <v>164</v>
      </c>
      <c r="B34" s="16" t="s">
        <v>116</v>
      </c>
      <c r="C34" s="16" t="s">
        <v>165</v>
      </c>
      <c r="D34" s="16" t="s">
        <v>6</v>
      </c>
      <c r="E34" s="16" t="s">
        <v>166</v>
      </c>
      <c r="F34" s="16" t="s">
        <v>63</v>
      </c>
      <c r="G34" s="16" t="s">
        <v>119</v>
      </c>
      <c r="H34" s="16" t="s">
        <v>120</v>
      </c>
    </row>
    <row r="35" spans="1:8" ht="31.5" customHeight="1" x14ac:dyDescent="0.25">
      <c r="A35" s="16" t="s">
        <v>167</v>
      </c>
      <c r="B35" s="16" t="s">
        <v>116</v>
      </c>
      <c r="C35" s="16" t="s">
        <v>168</v>
      </c>
      <c r="D35" s="16" t="s">
        <v>6</v>
      </c>
      <c r="E35" s="16" t="s">
        <v>169</v>
      </c>
      <c r="F35" s="16" t="s">
        <v>64</v>
      </c>
      <c r="G35" s="16" t="s">
        <v>119</v>
      </c>
      <c r="H35" s="16" t="s">
        <v>120</v>
      </c>
    </row>
    <row r="36" spans="1:8" ht="31.5" customHeight="1" x14ac:dyDescent="0.25">
      <c r="A36" s="16" t="s">
        <v>170</v>
      </c>
      <c r="B36" s="16" t="s">
        <v>116</v>
      </c>
      <c r="C36" s="16" t="s">
        <v>171</v>
      </c>
      <c r="D36" s="16" t="s">
        <v>6</v>
      </c>
      <c r="E36" s="16" t="s">
        <v>172</v>
      </c>
      <c r="F36" s="16" t="s">
        <v>67</v>
      </c>
      <c r="G36" s="16" t="s">
        <v>119</v>
      </c>
      <c r="H36" s="16" t="s">
        <v>120</v>
      </c>
    </row>
    <row r="37" spans="1:8" ht="31.5" customHeight="1" x14ac:dyDescent="0.25">
      <c r="A37" s="16" t="s">
        <v>173</v>
      </c>
      <c r="B37" s="16" t="s">
        <v>116</v>
      </c>
      <c r="C37" s="16" t="s">
        <v>174</v>
      </c>
      <c r="D37" s="16" t="s">
        <v>6</v>
      </c>
      <c r="E37" s="16" t="s">
        <v>134</v>
      </c>
      <c r="F37" s="16" t="s">
        <v>32</v>
      </c>
      <c r="G37" s="16" t="s">
        <v>119</v>
      </c>
      <c r="H37" s="16" t="s">
        <v>120</v>
      </c>
    </row>
    <row r="38" spans="1:8" ht="31.5" customHeight="1" x14ac:dyDescent="0.25">
      <c r="A38" s="16" t="s">
        <v>175</v>
      </c>
      <c r="B38" s="16" t="s">
        <v>116</v>
      </c>
      <c r="C38" s="16" t="s">
        <v>176</v>
      </c>
      <c r="D38" s="16" t="s">
        <v>6</v>
      </c>
      <c r="E38" s="16" t="s">
        <v>177</v>
      </c>
      <c r="F38" s="16" t="s">
        <v>69</v>
      </c>
      <c r="G38" s="16" t="s">
        <v>119</v>
      </c>
      <c r="H38" s="16" t="s">
        <v>120</v>
      </c>
    </row>
    <row r="39" spans="1:8" ht="31.5" customHeight="1" x14ac:dyDescent="0.25">
      <c r="A39" s="16" t="s">
        <v>178</v>
      </c>
      <c r="B39" s="16" t="s">
        <v>116</v>
      </c>
      <c r="C39" s="16" t="s">
        <v>179</v>
      </c>
      <c r="D39" s="16" t="s">
        <v>6</v>
      </c>
      <c r="E39" s="16" t="s">
        <v>134</v>
      </c>
      <c r="F39" s="16" t="s">
        <v>32</v>
      </c>
      <c r="G39" s="16" t="s">
        <v>119</v>
      </c>
      <c r="H39" s="16" t="s">
        <v>120</v>
      </c>
    </row>
    <row r="40" spans="1:8" ht="31.5" customHeight="1" x14ac:dyDescent="0.25">
      <c r="A40" s="16" t="s">
        <v>180</v>
      </c>
      <c r="B40" s="16" t="s">
        <v>116</v>
      </c>
      <c r="C40" s="16" t="s">
        <v>181</v>
      </c>
      <c r="D40" s="16" t="s">
        <v>6</v>
      </c>
      <c r="E40" s="16" t="s">
        <v>123</v>
      </c>
      <c r="F40" s="16" t="s">
        <v>16</v>
      </c>
      <c r="G40" s="16" t="s">
        <v>119</v>
      </c>
      <c r="H40" s="16" t="s">
        <v>120</v>
      </c>
    </row>
    <row r="41" spans="1:8" ht="31.5" customHeight="1" x14ac:dyDescent="0.25">
      <c r="A41" s="16" t="s">
        <v>182</v>
      </c>
      <c r="B41" s="16" t="s">
        <v>116</v>
      </c>
      <c r="C41" s="16" t="s">
        <v>183</v>
      </c>
      <c r="D41" s="16" t="s">
        <v>6</v>
      </c>
      <c r="E41" s="16" t="s">
        <v>184</v>
      </c>
      <c r="F41" s="16" t="s">
        <v>80</v>
      </c>
      <c r="G41" s="16" t="s">
        <v>119</v>
      </c>
      <c r="H41" s="16" t="s">
        <v>120</v>
      </c>
    </row>
    <row r="42" spans="1:8" ht="31.5" customHeight="1" x14ac:dyDescent="0.25">
      <c r="A42" s="16" t="s">
        <v>185</v>
      </c>
      <c r="B42" s="16" t="s">
        <v>116</v>
      </c>
      <c r="C42" s="16" t="s">
        <v>186</v>
      </c>
      <c r="D42" s="16" t="s">
        <v>6</v>
      </c>
      <c r="E42" s="16" t="s">
        <v>134</v>
      </c>
      <c r="F42" s="16" t="s">
        <v>32</v>
      </c>
      <c r="G42" s="16" t="s">
        <v>119</v>
      </c>
      <c r="H42" s="16" t="s">
        <v>120</v>
      </c>
    </row>
    <row r="43" spans="1:8" ht="31.5" customHeight="1" x14ac:dyDescent="0.25">
      <c r="A43" s="16" t="s">
        <v>187</v>
      </c>
      <c r="B43" s="16" t="s">
        <v>116</v>
      </c>
      <c r="C43" s="16" t="s">
        <v>188</v>
      </c>
      <c r="D43" s="16" t="s">
        <v>6</v>
      </c>
      <c r="E43" s="16" t="s">
        <v>189</v>
      </c>
      <c r="F43" s="16" t="s">
        <v>84</v>
      </c>
      <c r="G43" s="16" t="s">
        <v>119</v>
      </c>
      <c r="H43" s="16" t="s">
        <v>120</v>
      </c>
    </row>
    <row r="44" spans="1:8" ht="31.5" customHeight="1" x14ac:dyDescent="0.25">
      <c r="A44" s="16" t="s">
        <v>190</v>
      </c>
      <c r="B44" s="16" t="s">
        <v>116</v>
      </c>
      <c r="C44" s="16" t="s">
        <v>191</v>
      </c>
      <c r="D44" s="16" t="s">
        <v>6</v>
      </c>
      <c r="E44" s="16" t="s">
        <v>123</v>
      </c>
      <c r="F44" s="16" t="s">
        <v>16</v>
      </c>
      <c r="G44" s="16" t="s">
        <v>119</v>
      </c>
      <c r="H44" s="16" t="s">
        <v>120</v>
      </c>
    </row>
    <row r="45" spans="1:8" ht="31.5" customHeight="1" x14ac:dyDescent="0.25">
      <c r="A45" s="16" t="s">
        <v>192</v>
      </c>
      <c r="B45" s="16" t="s">
        <v>116</v>
      </c>
      <c r="C45" s="16" t="s">
        <v>193</v>
      </c>
      <c r="D45" s="16" t="s">
        <v>6</v>
      </c>
      <c r="E45" s="16" t="s">
        <v>129</v>
      </c>
      <c r="F45" s="16" t="s">
        <v>31</v>
      </c>
      <c r="G45" s="16" t="s">
        <v>119</v>
      </c>
      <c r="H45" s="16" t="s">
        <v>120</v>
      </c>
    </row>
    <row r="46" spans="1:8" ht="31.5" customHeight="1" x14ac:dyDescent="0.25">
      <c r="A46" s="16" t="s">
        <v>194</v>
      </c>
      <c r="B46" s="16" t="s">
        <v>116</v>
      </c>
      <c r="C46" s="16" t="s">
        <v>195</v>
      </c>
      <c r="D46" s="16" t="s">
        <v>6</v>
      </c>
      <c r="E46" s="16" t="s">
        <v>123</v>
      </c>
      <c r="F46" s="16" t="s">
        <v>16</v>
      </c>
      <c r="G46" s="16" t="s">
        <v>119</v>
      </c>
      <c r="H46" s="16" t="s">
        <v>120</v>
      </c>
    </row>
    <row r="47" spans="1:8" ht="31.5" customHeight="1" x14ac:dyDescent="0.25">
      <c r="A47" s="16" t="s">
        <v>196</v>
      </c>
      <c r="B47" s="16" t="s">
        <v>116</v>
      </c>
      <c r="C47" s="16" t="s">
        <v>197</v>
      </c>
      <c r="D47" s="16" t="s">
        <v>198</v>
      </c>
      <c r="E47" s="16" t="s">
        <v>199</v>
      </c>
      <c r="F47" s="16" t="s">
        <v>200</v>
      </c>
      <c r="G47" s="16" t="s">
        <v>201</v>
      </c>
      <c r="H47" s="16" t="s">
        <v>120</v>
      </c>
    </row>
    <row r="48" spans="1:8" ht="31.5" customHeight="1" x14ac:dyDescent="0.25">
      <c r="A48" s="16" t="s">
        <v>202</v>
      </c>
      <c r="B48" s="16" t="s">
        <v>116</v>
      </c>
      <c r="C48" s="16" t="s">
        <v>203</v>
      </c>
      <c r="D48" s="16" t="s">
        <v>198</v>
      </c>
      <c r="E48" s="16" t="s">
        <v>199</v>
      </c>
      <c r="F48" s="16" t="s">
        <v>200</v>
      </c>
      <c r="G48" s="16" t="s">
        <v>201</v>
      </c>
      <c r="H48" s="16" t="s">
        <v>120</v>
      </c>
    </row>
    <row r="49" spans="1:8" ht="31.5" customHeight="1" x14ac:dyDescent="0.25">
      <c r="A49" s="16" t="s">
        <v>204</v>
      </c>
      <c r="B49" s="16" t="s">
        <v>116</v>
      </c>
      <c r="C49" s="16" t="s">
        <v>205</v>
      </c>
      <c r="D49" s="16" t="s">
        <v>198</v>
      </c>
      <c r="E49" s="16" t="s">
        <v>199</v>
      </c>
      <c r="F49" s="16" t="s">
        <v>200</v>
      </c>
      <c r="G49" s="16" t="s">
        <v>201</v>
      </c>
      <c r="H49" s="16" t="s">
        <v>120</v>
      </c>
    </row>
    <row r="50" spans="1:8" ht="31.5" customHeight="1" x14ac:dyDescent="0.25">
      <c r="A50" s="16" t="s">
        <v>206</v>
      </c>
      <c r="B50" s="16" t="s">
        <v>116</v>
      </c>
      <c r="C50" s="16" t="s">
        <v>207</v>
      </c>
      <c r="D50" s="16" t="s">
        <v>198</v>
      </c>
      <c r="E50" s="16" t="s">
        <v>199</v>
      </c>
      <c r="F50" s="16" t="s">
        <v>200</v>
      </c>
      <c r="G50" s="16" t="s">
        <v>201</v>
      </c>
      <c r="H50" s="16" t="s">
        <v>120</v>
      </c>
    </row>
    <row r="51" spans="1:8" ht="31.5" customHeight="1" x14ac:dyDescent="0.25">
      <c r="A51" s="16" t="s">
        <v>208</v>
      </c>
      <c r="B51" s="16" t="s">
        <v>116</v>
      </c>
      <c r="C51" s="16" t="s">
        <v>209</v>
      </c>
      <c r="D51" s="16" t="s">
        <v>198</v>
      </c>
      <c r="E51" s="16" t="s">
        <v>199</v>
      </c>
      <c r="F51" s="16" t="s">
        <v>200</v>
      </c>
      <c r="G51" s="16" t="s">
        <v>201</v>
      </c>
      <c r="H51" s="16" t="s">
        <v>120</v>
      </c>
    </row>
    <row r="52" spans="1:8" ht="31.5" customHeight="1" x14ac:dyDescent="0.25">
      <c r="A52" s="16" t="s">
        <v>210</v>
      </c>
      <c r="B52" s="16" t="s">
        <v>116</v>
      </c>
      <c r="C52" s="16" t="s">
        <v>211</v>
      </c>
      <c r="D52" s="16" t="s">
        <v>198</v>
      </c>
      <c r="E52" s="16" t="s">
        <v>199</v>
      </c>
      <c r="F52" s="16" t="s">
        <v>200</v>
      </c>
      <c r="G52" s="16" t="s">
        <v>201</v>
      </c>
      <c r="H52" s="16" t="s">
        <v>120</v>
      </c>
    </row>
    <row r="53" spans="1:8" ht="31.5" customHeight="1" x14ac:dyDescent="0.25">
      <c r="A53" s="16" t="s">
        <v>212</v>
      </c>
      <c r="B53" s="16" t="s">
        <v>116</v>
      </c>
      <c r="C53" s="16" t="s">
        <v>213</v>
      </c>
      <c r="D53" s="16" t="s">
        <v>198</v>
      </c>
      <c r="E53" s="16" t="s">
        <v>199</v>
      </c>
      <c r="F53" s="16" t="s">
        <v>200</v>
      </c>
      <c r="G53" s="16" t="s">
        <v>201</v>
      </c>
      <c r="H53" s="16" t="s">
        <v>120</v>
      </c>
    </row>
    <row r="54" spans="1:8" ht="31.5" customHeight="1" x14ac:dyDescent="0.25">
      <c r="A54" s="16" t="s">
        <v>214</v>
      </c>
      <c r="B54" s="16" t="s">
        <v>116</v>
      </c>
      <c r="C54" s="16" t="s">
        <v>215</v>
      </c>
      <c r="D54" s="16" t="s">
        <v>198</v>
      </c>
      <c r="E54" s="16" t="s">
        <v>199</v>
      </c>
      <c r="F54" s="16" t="s">
        <v>200</v>
      </c>
      <c r="G54" s="16" t="s">
        <v>201</v>
      </c>
      <c r="H54" s="16" t="s">
        <v>120</v>
      </c>
    </row>
  </sheetData>
  <autoFilter ref="A14:H54" xr:uid="{00000000-0009-0000-0000-000001000000}"/>
  <mergeCells count="3">
    <mergeCell ref="A1:H1"/>
    <mergeCell ref="A2:H2"/>
    <mergeCell ref="A13:H1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Trazabilidad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Alan Del Rosario</cp:lastModifiedBy>
  <cp:revision>0</cp:revision>
  <dcterms:created xsi:type="dcterms:W3CDTF">2015-06-05T18:19:34Z</dcterms:created>
  <dcterms:modified xsi:type="dcterms:W3CDTF">2026-09-29T15:47:35Z</dcterms:modified>
  <dc:language>es-EC</dc:language>
</cp:coreProperties>
</file>